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e\Desktop\"/>
    </mc:Choice>
  </mc:AlternateContent>
  <bookViews>
    <workbookView xWindow="0" yWindow="120" windowWidth="19170" windowHeight="3420" activeTab="3"/>
  </bookViews>
  <sheets>
    <sheet name="Ergebniss" sheetId="1" r:id="rId1"/>
    <sheet name="Mannschaft" sheetId="2" r:id="rId2"/>
    <sheet name="Statistik" sheetId="3" r:id="rId3"/>
    <sheet name="Gr. 1" sheetId="4" r:id="rId4"/>
    <sheet name="Gr. 2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0" i="1" l="1"/>
  <c r="K80" i="1" s="1"/>
  <c r="L80" i="1"/>
  <c r="J77" i="1"/>
  <c r="K77" i="1" s="1"/>
  <c r="L77" i="1"/>
  <c r="J69" i="1"/>
  <c r="K69" i="1" s="1"/>
  <c r="L69" i="1"/>
  <c r="J72" i="1"/>
  <c r="K72" i="1" s="1"/>
  <c r="L72" i="1"/>
  <c r="I8" i="2"/>
  <c r="I7" i="2"/>
  <c r="H32" i="2" l="1"/>
  <c r="G32" i="2"/>
  <c r="F32" i="2"/>
  <c r="E32" i="2"/>
  <c r="I31" i="2"/>
  <c r="I30" i="2"/>
  <c r="I29" i="2"/>
  <c r="I28" i="2"/>
  <c r="J52" i="1"/>
  <c r="K52" i="1" s="1"/>
  <c r="L52" i="1"/>
  <c r="H30" i="1"/>
  <c r="I30" i="1" s="1"/>
  <c r="I32" i="2" l="1"/>
  <c r="J82" i="1"/>
  <c r="K82" i="1" s="1"/>
  <c r="L82" i="1"/>
  <c r="J65" i="1"/>
  <c r="K65" i="1" s="1"/>
  <c r="L65" i="1"/>
  <c r="J76" i="1"/>
  <c r="K76" i="1" s="1"/>
  <c r="L76" i="1"/>
  <c r="J74" i="1"/>
  <c r="K74" i="1" s="1"/>
  <c r="L74" i="1"/>
  <c r="J73" i="1"/>
  <c r="K73" i="1" s="1"/>
  <c r="L73" i="1"/>
  <c r="J75" i="1"/>
  <c r="K75" i="1" s="1"/>
  <c r="L75" i="1"/>
  <c r="J78" i="1"/>
  <c r="K78" i="1" s="1"/>
  <c r="L78" i="1"/>
  <c r="L86" i="1" l="1"/>
  <c r="L81" i="1"/>
  <c r="L79" i="1"/>
  <c r="L71" i="1"/>
  <c r="L70" i="1"/>
  <c r="L61" i="1"/>
  <c r="L62" i="1"/>
  <c r="L64" i="1"/>
  <c r="L63" i="1"/>
  <c r="L57" i="1"/>
  <c r="L53" i="1"/>
  <c r="L40" i="1"/>
  <c r="L44" i="1"/>
  <c r="L42" i="1"/>
  <c r="L45" i="1"/>
  <c r="L43" i="1"/>
  <c r="L46" i="1"/>
  <c r="L47" i="1"/>
  <c r="L48" i="1"/>
  <c r="L41" i="1"/>
  <c r="L36" i="1"/>
  <c r="H16" i="2" l="1"/>
  <c r="G16" i="2"/>
  <c r="F16" i="2"/>
  <c r="E16" i="2"/>
  <c r="I15" i="2"/>
  <c r="I14" i="2"/>
  <c r="I13" i="2"/>
  <c r="I12" i="2"/>
  <c r="H24" i="2"/>
  <c r="G24" i="2"/>
  <c r="F24" i="2"/>
  <c r="E24" i="2"/>
  <c r="I23" i="2"/>
  <c r="I22" i="2"/>
  <c r="I21" i="2"/>
  <c r="I20" i="2"/>
  <c r="I4" i="2"/>
  <c r="I5" i="2"/>
  <c r="I6" i="2"/>
  <c r="I3" i="2"/>
  <c r="H29" i="1"/>
  <c r="I29" i="1" s="1"/>
  <c r="H28" i="1"/>
  <c r="I28" i="1" s="1"/>
  <c r="H27" i="1"/>
  <c r="I27" i="1" s="1"/>
  <c r="J86" i="1"/>
  <c r="K86" i="1" s="1"/>
  <c r="J81" i="1"/>
  <c r="K81" i="1" s="1"/>
  <c r="J79" i="1"/>
  <c r="K79" i="1" s="1"/>
  <c r="J71" i="1"/>
  <c r="K71" i="1" s="1"/>
  <c r="J70" i="1"/>
  <c r="K70" i="1" s="1"/>
  <c r="J61" i="1"/>
  <c r="K61" i="1" s="1"/>
  <c r="J62" i="1"/>
  <c r="K62" i="1" s="1"/>
  <c r="J64" i="1"/>
  <c r="K64" i="1" s="1"/>
  <c r="J63" i="1"/>
  <c r="K63" i="1" s="1"/>
  <c r="J57" i="1"/>
  <c r="K57" i="1" s="1"/>
  <c r="J53" i="1"/>
  <c r="K53" i="1" s="1"/>
  <c r="J40" i="1"/>
  <c r="K40" i="1" s="1"/>
  <c r="J44" i="1"/>
  <c r="K44" i="1" s="1"/>
  <c r="J42" i="1"/>
  <c r="K42" i="1" s="1"/>
  <c r="J45" i="1"/>
  <c r="K45" i="1" s="1"/>
  <c r="J43" i="1"/>
  <c r="K43" i="1" s="1"/>
  <c r="J46" i="1"/>
  <c r="K46" i="1" s="1"/>
  <c r="J47" i="1"/>
  <c r="K47" i="1" s="1"/>
  <c r="J48" i="1"/>
  <c r="K48" i="1" s="1"/>
  <c r="J41" i="1"/>
  <c r="K41" i="1" s="1"/>
  <c r="J36" i="1"/>
  <c r="K36" i="1" s="1"/>
  <c r="I16" i="2" l="1"/>
  <c r="I24" i="2"/>
</calcChain>
</file>

<file path=xl/sharedStrings.xml><?xml version="1.0" encoding="utf-8"?>
<sst xmlns="http://schemas.openxmlformats.org/spreadsheetml/2006/main" count="544" uniqueCount="259">
  <si>
    <t>Pl:</t>
  </si>
  <si>
    <t>Name:</t>
  </si>
  <si>
    <t>Ver:</t>
  </si>
  <si>
    <t>Sp-Nr:</t>
  </si>
  <si>
    <t>1.Rd.</t>
  </si>
  <si>
    <t>2.Rd.</t>
  </si>
  <si>
    <t>3.Rd.</t>
  </si>
  <si>
    <t>4.Rd.</t>
  </si>
  <si>
    <t>Ges:</t>
  </si>
  <si>
    <t>ø</t>
  </si>
  <si>
    <t>Diff: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</si>
  <si>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</si>
  <si>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</si>
  <si>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</si>
  <si>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</si>
  <si>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</si>
  <si>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</si>
  <si>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</si>
  <si>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</si>
  <si>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</si>
  <si>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</si>
  <si>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Damen:</t>
  </si>
  <si>
    <t>Herren:</t>
  </si>
  <si>
    <t>Senioren weiblich I:</t>
  </si>
  <si>
    <t>Senioren weiblich II:</t>
  </si>
  <si>
    <t>Senioren männlich I:</t>
  </si>
  <si>
    <t>Senioren männlich II:</t>
  </si>
  <si>
    <t>Jugend männlich:</t>
  </si>
  <si>
    <t>Seniorinnen I:</t>
  </si>
  <si>
    <t>Seniorinnen II:</t>
  </si>
  <si>
    <t>Senioren I:</t>
  </si>
  <si>
    <t>Senioren II:</t>
  </si>
  <si>
    <t>Unterbrechung:</t>
  </si>
  <si>
    <t>Verwarnungen:</t>
  </si>
  <si>
    <t>Abbruch:</t>
  </si>
  <si>
    <t>SR:</t>
  </si>
  <si>
    <t>OSR:</t>
  </si>
  <si>
    <t>2. Turniergruppe:</t>
  </si>
  <si>
    <t>1. Turniergruppe:</t>
  </si>
  <si>
    <t>BGC Diepholz</t>
  </si>
  <si>
    <t>A. Turnierleiter:</t>
  </si>
  <si>
    <t>B. Schiedsgericht:</t>
  </si>
  <si>
    <t>C. Besondere Vorkommisse:</t>
  </si>
  <si>
    <t>D. Mannschaftswertung:</t>
  </si>
  <si>
    <t>E. Einzelwertung:</t>
  </si>
  <si>
    <t>F. Beste Durchgänge:</t>
  </si>
  <si>
    <t>G. Zeichenerklärung:</t>
  </si>
  <si>
    <t>Ergebnislite</t>
  </si>
  <si>
    <t>Nr:</t>
  </si>
  <si>
    <t>Kat:</t>
  </si>
  <si>
    <t>Name der Bahn:</t>
  </si>
  <si>
    <t>Vulkan</t>
  </si>
  <si>
    <t>Hochteller</t>
  </si>
  <si>
    <t>Stumpfe Kegel</t>
  </si>
  <si>
    <t>Mausefalle</t>
  </si>
  <si>
    <t>Rechter Winkel</t>
  </si>
  <si>
    <t>Mittelhügel</t>
  </si>
  <si>
    <t>Bodenwellen</t>
  </si>
  <si>
    <t>Brücke</t>
  </si>
  <si>
    <t>Schleife</t>
  </si>
  <si>
    <t>Blitz</t>
  </si>
  <si>
    <t>V-Bahn</t>
  </si>
  <si>
    <t>Steilschräge</t>
  </si>
  <si>
    <t>Niere</t>
  </si>
  <si>
    <t>Pyramiden</t>
  </si>
  <si>
    <t>Netz</t>
  </si>
  <si>
    <t>Labyrinth</t>
  </si>
  <si>
    <t>Stäbe</t>
  </si>
  <si>
    <t>keine</t>
  </si>
  <si>
    <t>Die:</t>
  </si>
  <si>
    <t>Für die Richtigkeit</t>
  </si>
  <si>
    <t>(Turnierleiter)</t>
  </si>
  <si>
    <t>Bahnstatistik:</t>
  </si>
  <si>
    <t>34. Münte Pokal Turnier 2019</t>
  </si>
  <si>
    <t>vom 10.08 &amp; 11.08.2019 in Diepholz, Müntepark</t>
  </si>
  <si>
    <t>Raschke, Marcel</t>
  </si>
  <si>
    <t>Raschke/D. Isabell</t>
  </si>
  <si>
    <t>Reinicke, Frank</t>
  </si>
  <si>
    <t>MC Möve Cuxhaven</t>
  </si>
  <si>
    <t>Raschke, Benjamin</t>
  </si>
  <si>
    <t>BGC Bremen</t>
  </si>
  <si>
    <t>Heinisch, Hans-Werner</t>
  </si>
  <si>
    <t>BGC Bad Nenndorf</t>
  </si>
  <si>
    <t>MGV Bremen</t>
  </si>
  <si>
    <t>Thun, Timo</t>
  </si>
  <si>
    <t>Betzien, André</t>
  </si>
  <si>
    <t>Gr. 1 Regenunterbrechung von 12:50 bis 13:00 Uhr</t>
  </si>
  <si>
    <t>Vereinsmannschaft:</t>
  </si>
  <si>
    <t>BGC Diepholz II</t>
  </si>
  <si>
    <t>BGC Diepholz I</t>
  </si>
  <si>
    <t>MC Georgsmarienhütte</t>
  </si>
  <si>
    <t xml:space="preserve">Raschke/Dejoks, </t>
  </si>
  <si>
    <t>Isabell</t>
  </si>
  <si>
    <t>Die</t>
  </si>
  <si>
    <t>Raschke/Dejoks, Isabell</t>
  </si>
  <si>
    <t>D</t>
  </si>
  <si>
    <t>Wesemann,</t>
  </si>
  <si>
    <t>Florian</t>
  </si>
  <si>
    <t>Wesemann, Florian</t>
  </si>
  <si>
    <t>H</t>
  </si>
  <si>
    <t xml:space="preserve">Raschke, </t>
  </si>
  <si>
    <t>Marcel</t>
  </si>
  <si>
    <t>Hunte, Stefanie</t>
  </si>
  <si>
    <t>Sw I</t>
  </si>
  <si>
    <t>Wesemann, Eike-Fabian</t>
  </si>
  <si>
    <t>Hunte, Karl-Heinz</t>
  </si>
  <si>
    <t>Sm I</t>
  </si>
  <si>
    <t>Abeling/Betzien, Birgit</t>
  </si>
  <si>
    <t>Sw II</t>
  </si>
  <si>
    <t>Heisel, Thomas</t>
  </si>
  <si>
    <t>Gohl, Michael</t>
  </si>
  <si>
    <t>Sm II</t>
  </si>
  <si>
    <t>Beneking, Erwin</t>
  </si>
  <si>
    <t>Louven, Hans</t>
  </si>
  <si>
    <t>Börger, Pascal</t>
  </si>
  <si>
    <t>Jm</t>
  </si>
  <si>
    <t>Pape, Ronald</t>
  </si>
  <si>
    <t>Kubzda, Manfred</t>
  </si>
  <si>
    <t>Damaschke, Christian</t>
  </si>
  <si>
    <t xml:space="preserve">Heisel, </t>
  </si>
  <si>
    <t>Thomas</t>
  </si>
  <si>
    <t xml:space="preserve">Diener, </t>
  </si>
  <si>
    <t>Manuel</t>
  </si>
  <si>
    <t>Han</t>
  </si>
  <si>
    <t>Benjamin</t>
  </si>
  <si>
    <t>Bre</t>
  </si>
  <si>
    <t>Thun,</t>
  </si>
  <si>
    <t>Timo</t>
  </si>
  <si>
    <t>MGV</t>
  </si>
  <si>
    <t>Christian</t>
  </si>
  <si>
    <t>Damaschke,</t>
  </si>
  <si>
    <t>Eike-Fabian</t>
  </si>
  <si>
    <t>Betzien,</t>
  </si>
  <si>
    <t>André</t>
  </si>
  <si>
    <t>Reinicke,</t>
  </si>
  <si>
    <t>Andrea</t>
  </si>
  <si>
    <t>Cux</t>
  </si>
  <si>
    <t xml:space="preserve">Hunte, </t>
  </si>
  <si>
    <t>Stefanie</t>
  </si>
  <si>
    <t>Abeling/Betzien,</t>
  </si>
  <si>
    <t>Birgit</t>
  </si>
  <si>
    <t>Börger,</t>
  </si>
  <si>
    <t>Pascal</t>
  </si>
  <si>
    <t>MCG</t>
  </si>
  <si>
    <t>Louven,</t>
  </si>
  <si>
    <t>Hans</t>
  </si>
  <si>
    <t xml:space="preserve">Schulte, </t>
  </si>
  <si>
    <t>Udo</t>
  </si>
  <si>
    <t>VfB</t>
  </si>
  <si>
    <t>Hennies,</t>
  </si>
  <si>
    <t>Holger</t>
  </si>
  <si>
    <t>Pape,</t>
  </si>
  <si>
    <t>Ronald</t>
  </si>
  <si>
    <t>Hunte,</t>
  </si>
  <si>
    <t>Karl-Heinz</t>
  </si>
  <si>
    <t>Luttmann,</t>
  </si>
  <si>
    <t>Herbert</t>
  </si>
  <si>
    <t>Frank</t>
  </si>
  <si>
    <t>Garbers,</t>
  </si>
  <si>
    <t>Bruno</t>
  </si>
  <si>
    <t>SCD</t>
  </si>
  <si>
    <t>Schlüter,</t>
  </si>
  <si>
    <t>Wilfried</t>
  </si>
  <si>
    <t>Dassek,</t>
  </si>
  <si>
    <t>Michael</t>
  </si>
  <si>
    <t>Beneking,</t>
  </si>
  <si>
    <t>Erwin</t>
  </si>
  <si>
    <t>Gohl,</t>
  </si>
  <si>
    <t>11.</t>
  </si>
  <si>
    <t>12.</t>
  </si>
  <si>
    <t>13.</t>
  </si>
  <si>
    <t>14.</t>
  </si>
  <si>
    <t>Uetzmann,</t>
  </si>
  <si>
    <t>Heinrich</t>
  </si>
  <si>
    <t>TMV</t>
  </si>
  <si>
    <t>Vollmer,</t>
  </si>
  <si>
    <t>Jürgen</t>
  </si>
  <si>
    <t>Pad</t>
  </si>
  <si>
    <t>Löwer,</t>
  </si>
  <si>
    <t>Kas</t>
  </si>
  <si>
    <t>Kubzda,</t>
  </si>
  <si>
    <t>Manfred</t>
  </si>
  <si>
    <t>Müller,</t>
  </si>
  <si>
    <t>Wolfgang</t>
  </si>
  <si>
    <t>VfL</t>
  </si>
  <si>
    <t xml:space="preserve">Heinisch, </t>
  </si>
  <si>
    <t>Hans-Werner</t>
  </si>
  <si>
    <t>Nen</t>
  </si>
  <si>
    <t>Reinicke, Andrea</t>
  </si>
  <si>
    <t>2x BR</t>
  </si>
  <si>
    <t>Abeling-Betzien, Birgit</t>
  </si>
  <si>
    <t>Hennies, Holger</t>
  </si>
  <si>
    <t>Schulte, Udo</t>
  </si>
  <si>
    <t>BRE</t>
  </si>
  <si>
    <t>Turnierprotokoll</t>
  </si>
  <si>
    <t>Turnier:</t>
  </si>
  <si>
    <t>Veranstalter:</t>
  </si>
  <si>
    <t>Datum:</t>
  </si>
  <si>
    <t>Ort:</t>
  </si>
  <si>
    <t>System(e):</t>
  </si>
  <si>
    <t>Name, Vorname:</t>
  </si>
  <si>
    <t>Verein:</t>
  </si>
  <si>
    <t>Lizenz-Nr:</t>
  </si>
  <si>
    <t>Turnierleiter:</t>
  </si>
  <si>
    <t>Oschi:</t>
  </si>
  <si>
    <t>Schiri:</t>
  </si>
  <si>
    <t>Auswechselungen:</t>
  </si>
  <si>
    <t>Strafen:</t>
  </si>
  <si>
    <t>entfällt:</t>
  </si>
  <si>
    <t>Besondere Vorkommnisse:</t>
  </si>
  <si>
    <t>Besonderhalten, Beschädigungen oder Fehler an der Bahn:</t>
  </si>
  <si>
    <t>Ausnahmen für Spieler/innen:</t>
  </si>
  <si>
    <t>Ausnahmen DMV-Sportordung/int. Spielregeln:</t>
  </si>
  <si>
    <t>Proteste, Entscheidung Jury (bei Bedarf ist ein Extrablatt zu fertigen):</t>
  </si>
  <si>
    <t>Oberschiedsrichter:</t>
  </si>
  <si>
    <t>34. Münte Pokal Turnier</t>
  </si>
  <si>
    <t>BGC Diepholz e.V.</t>
  </si>
  <si>
    <t>Diepholz</t>
  </si>
  <si>
    <t>Abt. 2</t>
  </si>
  <si>
    <t>Regenunterbrechung von 12:50 bis 13:00 Uhr</t>
  </si>
  <si>
    <t>Gruppe. 1</t>
  </si>
  <si>
    <t>Gruppe. 2</t>
  </si>
  <si>
    <t>Raschke/D., Isabell</t>
  </si>
  <si>
    <t>Diepholz den, 11.08.2019</t>
  </si>
  <si>
    <t>Bre:</t>
  </si>
  <si>
    <t>Cux:</t>
  </si>
  <si>
    <t>MC "Möve" Cuxhaven/Sahlenburg</t>
  </si>
  <si>
    <t>Han:</t>
  </si>
  <si>
    <t>1. BGC Hannover</t>
  </si>
  <si>
    <t>Kas:</t>
  </si>
  <si>
    <t>1. MGC Kassel</t>
  </si>
  <si>
    <t>MGV:</t>
  </si>
  <si>
    <t>MCG:</t>
  </si>
  <si>
    <t>MC Georgsmarienhütte (NBV)</t>
  </si>
  <si>
    <t xml:space="preserve"> </t>
  </si>
  <si>
    <t>Pad:</t>
  </si>
  <si>
    <t>1. BGC Paderborn (NBV)</t>
  </si>
  <si>
    <t>Nen:</t>
  </si>
  <si>
    <t>SCD:</t>
  </si>
  <si>
    <t>SC Olympia Dortmund (NBV)</t>
  </si>
  <si>
    <t>TMV:</t>
  </si>
  <si>
    <t>Tempelhofer MV (BVBB)</t>
  </si>
  <si>
    <t>VfL:</t>
  </si>
  <si>
    <t>VfL Lüneburg</t>
  </si>
  <si>
    <t>VfB:</t>
  </si>
  <si>
    <t>VfB Osnabrück (NBV)</t>
  </si>
  <si>
    <t>NBV:</t>
  </si>
  <si>
    <t>BVBB:</t>
  </si>
  <si>
    <t>Bahnengolf-Verband Berlin-Brandenburg</t>
  </si>
  <si>
    <t>Nordrhein-Westfälischer Bahnengolf Verband</t>
  </si>
  <si>
    <t>BRE:</t>
  </si>
  <si>
    <t>Bahnrekord eingestellt</t>
  </si>
  <si>
    <t>BR:</t>
  </si>
  <si>
    <t>Bahnrekord</t>
  </si>
  <si>
    <t>zsna</t>
  </si>
  <si>
    <t>zsna:</t>
  </si>
  <si>
    <t>zum Stechen nicht angetreten</t>
  </si>
  <si>
    <t>Gradschlag oH</t>
  </si>
  <si>
    <t>34. Müntepokal Turnier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</si>
</sst>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Dot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DotDot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indent="10"/>
    </xf>
    <xf numFmtId="0" fontId="6" fillId="0" borderId="0" xfId="0" applyFont="1"/>
    <xf numFmtId="0" fontId="5" fillId="0" borderId="0" xfId="0" applyFont="1" applyAlignment="1">
      <alignment horizontal="left" indent="3"/>
    </xf>
    <xf numFmtId="0" fontId="6" fillId="0" borderId="0" xfId="0" applyFont="1" applyAlignment="1">
      <alignment horizontal="left" indent="17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6" fillId="5" borderId="2" xfId="0" applyFont="1" applyFill="1" applyBorder="1"/>
    <xf numFmtId="0" fontId="6" fillId="5" borderId="3" xfId="0" applyFont="1" applyFill="1" applyBorder="1"/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/>
    <xf numFmtId="0" fontId="2" fillId="0" borderId="0" xfId="0" applyFont="1"/>
    <xf numFmtId="0" fontId="3" fillId="6" borderId="0" xfId="0" applyFont="1" applyFill="1"/>
    <xf numFmtId="0" fontId="1" fillId="6" borderId="0" xfId="0" applyFont="1" applyFill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/>
    <xf numFmtId="0" fontId="6" fillId="0" borderId="0" xfId="0" applyFont="1" applyAlignment="1">
      <alignment horizontal="left" indent="7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14" fontId="10" fillId="0" borderId="2" xfId="0" applyNumberFormat="1" applyFont="1" applyBorder="1"/>
    <xf numFmtId="0" fontId="10" fillId="0" borderId="1" xfId="0" applyFont="1" applyBorder="1" applyAlignment="1">
      <alignment horizontal="right"/>
    </xf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10" fillId="0" borderId="13" xfId="0" applyFont="1" applyBorder="1"/>
    <xf numFmtId="14" fontId="10" fillId="0" borderId="0" xfId="0" applyNumberFormat="1" applyFont="1" applyBorder="1"/>
    <xf numFmtId="0" fontId="10" fillId="0" borderId="0" xfId="0" applyFont="1" applyAlignment="1">
      <alignment horizontal="left" indent="7"/>
    </xf>
    <xf numFmtId="0" fontId="10" fillId="0" borderId="3" xfId="0" applyFont="1" applyBorder="1" applyAlignment="1">
      <alignment horizontal="left" indent="9"/>
    </xf>
    <xf numFmtId="2" fontId="6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800101</xdr:colOff>
      <xdr:row>2</xdr:row>
      <xdr:rowOff>66674</xdr:rowOff>
    </xdr:to>
    <xdr:pic>
      <xdr:nvPicPr>
        <xdr:cNvPr id="2" name="Grafik 1" descr="Bildergebnis für dmv minigol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800100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800101</xdr:colOff>
      <xdr:row>2</xdr:row>
      <xdr:rowOff>66674</xdr:rowOff>
    </xdr:to>
    <xdr:pic>
      <xdr:nvPicPr>
        <xdr:cNvPr id="2" name="Grafik 1" descr="Bildergebnis für dmv minigol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800100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showGridLines="0" topLeftCell="A7" zoomScaleNormal="100" workbookViewId="0">
      <selection activeCell="J15" sqref="J15"/>
    </sheetView>
  </sheetViews>
  <sheetFormatPr baseColWidth="10" defaultRowHeight="15.75" x14ac:dyDescent="0.25"/>
  <cols>
    <col min="1" max="1" width="5.7109375" style="1" customWidth="1"/>
    <col min="2" max="3" width="25.7109375" style="1" customWidth="1"/>
    <col min="4" max="8" width="7.140625" style="1" customWidth="1"/>
    <col min="9" max="9" width="8.5703125" style="1" customWidth="1"/>
    <col min="10" max="10" width="7.140625" style="1" customWidth="1"/>
    <col min="11" max="11" width="10" style="1" customWidth="1"/>
    <col min="12" max="12" width="5.28515625" style="1" customWidth="1"/>
    <col min="13" max="13" width="5.140625" style="1" bestFit="1" customWidth="1"/>
    <col min="14" max="16384" width="11.42578125" style="1"/>
  </cols>
  <sheetData>
    <row r="1" spans="1:7" s="10" customFormat="1" ht="23.25" x14ac:dyDescent="0.35">
      <c r="C1" s="12" t="s">
        <v>47</v>
      </c>
    </row>
    <row r="2" spans="1:7" s="11" customFormat="1" ht="21" x14ac:dyDescent="0.35">
      <c r="C2" s="14" t="s">
        <v>73</v>
      </c>
    </row>
    <row r="3" spans="1:7" s="13" customFormat="1" ht="18.75" x14ac:dyDescent="0.3">
      <c r="B3" s="15" t="s">
        <v>74</v>
      </c>
    </row>
    <row r="5" spans="1:7" x14ac:dyDescent="0.25">
      <c r="A5" s="7" t="s">
        <v>40</v>
      </c>
    </row>
    <row r="6" spans="1:7" x14ac:dyDescent="0.25">
      <c r="C6" s="1" t="s">
        <v>75</v>
      </c>
      <c r="D6" s="1" t="s">
        <v>39</v>
      </c>
      <c r="G6" s="2">
        <v>14567</v>
      </c>
    </row>
    <row r="7" spans="1:7" x14ac:dyDescent="0.25">
      <c r="A7" s="7" t="s">
        <v>41</v>
      </c>
      <c r="G7" s="2"/>
    </row>
    <row r="8" spans="1:7" x14ac:dyDescent="0.25">
      <c r="A8" s="7" t="s">
        <v>38</v>
      </c>
      <c r="G8" s="2"/>
    </row>
    <row r="9" spans="1:7" x14ac:dyDescent="0.25">
      <c r="B9" s="2" t="s">
        <v>36</v>
      </c>
      <c r="C9" s="1" t="s">
        <v>81</v>
      </c>
      <c r="D9" s="1" t="s">
        <v>82</v>
      </c>
      <c r="G9" s="2">
        <v>10437</v>
      </c>
    </row>
    <row r="10" spans="1:7" x14ac:dyDescent="0.25">
      <c r="B10" s="2" t="s">
        <v>35</v>
      </c>
      <c r="C10" s="1" t="s">
        <v>84</v>
      </c>
      <c r="D10" s="1" t="s">
        <v>83</v>
      </c>
      <c r="G10" s="2">
        <v>10451</v>
      </c>
    </row>
    <row r="11" spans="1:7" x14ac:dyDescent="0.25">
      <c r="B11" s="2" t="s">
        <v>35</v>
      </c>
      <c r="C11" s="1" t="s">
        <v>85</v>
      </c>
      <c r="D11" s="1" t="s">
        <v>39</v>
      </c>
      <c r="G11" s="2">
        <v>10819</v>
      </c>
    </row>
    <row r="12" spans="1:7" x14ac:dyDescent="0.25">
      <c r="G12" s="2"/>
    </row>
    <row r="13" spans="1:7" x14ac:dyDescent="0.25">
      <c r="A13" s="7" t="s">
        <v>37</v>
      </c>
      <c r="G13" s="2"/>
    </row>
    <row r="14" spans="1:7" x14ac:dyDescent="0.25">
      <c r="B14" s="2" t="s">
        <v>36</v>
      </c>
      <c r="C14" s="1" t="s">
        <v>77</v>
      </c>
      <c r="D14" s="1" t="s">
        <v>78</v>
      </c>
      <c r="G14" s="2">
        <v>17597</v>
      </c>
    </row>
    <row r="15" spans="1:7" x14ac:dyDescent="0.25">
      <c r="B15" s="2" t="s">
        <v>35</v>
      </c>
      <c r="C15" s="1" t="s">
        <v>76</v>
      </c>
      <c r="D15" s="1" t="s">
        <v>39</v>
      </c>
      <c r="G15" s="2">
        <v>2449</v>
      </c>
    </row>
    <row r="16" spans="1:7" x14ac:dyDescent="0.25">
      <c r="B16" s="2" t="s">
        <v>35</v>
      </c>
      <c r="C16" s="1" t="s">
        <v>79</v>
      </c>
      <c r="D16" s="1" t="s">
        <v>80</v>
      </c>
      <c r="G16" s="2">
        <v>18708</v>
      </c>
    </row>
    <row r="18" spans="1:12" x14ac:dyDescent="0.25">
      <c r="A18" s="7" t="s">
        <v>42</v>
      </c>
    </row>
    <row r="19" spans="1:12" x14ac:dyDescent="0.25">
      <c r="A19" s="7"/>
      <c r="B19" s="1" t="s">
        <v>34</v>
      </c>
      <c r="C19" s="1" t="s">
        <v>68</v>
      </c>
    </row>
    <row r="20" spans="1:12" x14ac:dyDescent="0.25">
      <c r="B20" s="1" t="s">
        <v>33</v>
      </c>
      <c r="C20" s="1" t="s">
        <v>68</v>
      </c>
    </row>
    <row r="21" spans="1:12" x14ac:dyDescent="0.25">
      <c r="B21" s="1" t="s">
        <v>32</v>
      </c>
      <c r="C21" s="1" t="s">
        <v>86</v>
      </c>
    </row>
    <row r="23" spans="1:12" x14ac:dyDescent="0.25">
      <c r="A23" s="7" t="s">
        <v>43</v>
      </c>
    </row>
    <row r="25" spans="1:12" x14ac:dyDescent="0.25">
      <c r="A25" s="7" t="s">
        <v>87</v>
      </c>
    </row>
    <row r="26" spans="1:12" x14ac:dyDescent="0.25">
      <c r="A26" s="3" t="s">
        <v>0</v>
      </c>
      <c r="B26" s="4" t="s">
        <v>1</v>
      </c>
      <c r="C26" s="4"/>
      <c r="D26" s="3" t="s">
        <v>4</v>
      </c>
      <c r="E26" s="3" t="s">
        <v>5</v>
      </c>
      <c r="F26" s="3" t="s">
        <v>6</v>
      </c>
      <c r="G26" s="3" t="s">
        <v>7</v>
      </c>
      <c r="H26" s="3" t="s">
        <v>8</v>
      </c>
      <c r="I26" s="3" t="s">
        <v>9</v>
      </c>
      <c r="J26" s="2"/>
      <c r="K26" s="2"/>
      <c r="L26" s="2"/>
    </row>
    <row r="27" spans="1:12" x14ac:dyDescent="0.25">
      <c r="A27" s="2" t="s">
        <v>11</v>
      </c>
      <c r="B27" s="1" t="s">
        <v>88</v>
      </c>
      <c r="D27" s="5">
        <v>106</v>
      </c>
      <c r="E27" s="5">
        <v>99</v>
      </c>
      <c r="F27" s="5">
        <v>112</v>
      </c>
      <c r="G27" s="5">
        <v>105</v>
      </c>
      <c r="H27" s="5">
        <f t="shared" ref="H27:H30" si="0">SUM(D27:G27)</f>
        <v>422</v>
      </c>
      <c r="I27" s="36">
        <f t="shared" ref="I27:I30" si="1">ROUND(H27/16,3)</f>
        <v>26.375</v>
      </c>
      <c r="J27" s="2"/>
      <c r="K27" s="2"/>
      <c r="L27" s="2"/>
    </row>
    <row r="28" spans="1:12" x14ac:dyDescent="0.25">
      <c r="A28" s="2" t="s">
        <v>12</v>
      </c>
      <c r="B28" s="1" t="s">
        <v>89</v>
      </c>
      <c r="D28" s="5">
        <v>108</v>
      </c>
      <c r="E28" s="5">
        <v>111</v>
      </c>
      <c r="F28" s="5">
        <v>99</v>
      </c>
      <c r="G28" s="5">
        <v>104</v>
      </c>
      <c r="H28" s="5">
        <f t="shared" si="0"/>
        <v>422</v>
      </c>
      <c r="I28" s="36">
        <f t="shared" si="1"/>
        <v>26.375</v>
      </c>
      <c r="J28" s="2"/>
      <c r="K28" s="2"/>
      <c r="L28" s="2"/>
    </row>
    <row r="29" spans="1:12" x14ac:dyDescent="0.25">
      <c r="A29" s="2" t="s">
        <v>13</v>
      </c>
      <c r="B29" s="1" t="s">
        <v>90</v>
      </c>
      <c r="D29" s="5">
        <v>114</v>
      </c>
      <c r="E29" s="5">
        <v>116</v>
      </c>
      <c r="F29" s="5">
        <v>108</v>
      </c>
      <c r="G29" s="5">
        <v>108</v>
      </c>
      <c r="H29" s="5">
        <f t="shared" si="0"/>
        <v>446</v>
      </c>
      <c r="I29" s="36">
        <f t="shared" si="1"/>
        <v>27.875</v>
      </c>
      <c r="J29" s="2"/>
      <c r="K29" s="2"/>
      <c r="L29" s="2"/>
    </row>
    <row r="30" spans="1:12" x14ac:dyDescent="0.25">
      <c r="A30" s="2" t="s">
        <v>14</v>
      </c>
      <c r="B30" s="1" t="s">
        <v>83</v>
      </c>
      <c r="D30" s="5">
        <v>135</v>
      </c>
      <c r="E30" s="5">
        <v>112</v>
      </c>
      <c r="F30" s="5">
        <v>122</v>
      </c>
      <c r="G30" s="5">
        <v>119</v>
      </c>
      <c r="H30" s="5">
        <f t="shared" si="0"/>
        <v>488</v>
      </c>
      <c r="I30" s="6">
        <f t="shared" si="1"/>
        <v>30.5</v>
      </c>
      <c r="J30" s="2"/>
      <c r="K30" s="2"/>
      <c r="L30" s="2"/>
    </row>
    <row r="31" spans="1:12" x14ac:dyDescent="0.25">
      <c r="A31" s="2"/>
      <c r="D31" s="5"/>
      <c r="E31" s="5"/>
      <c r="F31" s="5"/>
      <c r="G31" s="5"/>
      <c r="H31" s="5"/>
      <c r="I31" s="21"/>
      <c r="J31" s="2"/>
      <c r="K31" s="2"/>
      <c r="L31" s="2"/>
    </row>
    <row r="32" spans="1:12" s="8" customFormat="1" x14ac:dyDescent="0.25">
      <c r="A32" s="9" t="s">
        <v>44</v>
      </c>
      <c r="D32" s="5"/>
      <c r="E32" s="5"/>
      <c r="F32" s="5"/>
      <c r="G32" s="5"/>
      <c r="H32" s="5"/>
      <c r="I32" s="21"/>
      <c r="J32" s="2"/>
      <c r="K32" s="2"/>
      <c r="L32" s="2"/>
    </row>
    <row r="33" spans="1:13" x14ac:dyDescent="0.25">
      <c r="D33" s="2"/>
      <c r="E33" s="2"/>
      <c r="F33" s="2"/>
      <c r="G33" s="2"/>
      <c r="H33" s="2"/>
      <c r="I33" s="2"/>
      <c r="J33" s="2"/>
      <c r="K33" s="2"/>
      <c r="L33" s="2"/>
    </row>
    <row r="34" spans="1:13" x14ac:dyDescent="0.25">
      <c r="A34" s="30" t="s">
        <v>21</v>
      </c>
      <c r="B34" s="31"/>
      <c r="D34" s="2"/>
      <c r="E34" s="2"/>
      <c r="F34" s="2"/>
      <c r="G34" s="2"/>
      <c r="H34" s="2"/>
      <c r="I34" s="2"/>
      <c r="J34" s="2"/>
      <c r="K34" s="2"/>
      <c r="L34" s="2"/>
    </row>
    <row r="35" spans="1:13" x14ac:dyDescent="0.25">
      <c r="A35" s="3" t="s">
        <v>0</v>
      </c>
      <c r="B35" s="4" t="s">
        <v>1</v>
      </c>
      <c r="C35" s="4"/>
      <c r="D35" s="3" t="s">
        <v>2</v>
      </c>
      <c r="E35" s="3" t="s">
        <v>3</v>
      </c>
      <c r="F35" s="3" t="s">
        <v>4</v>
      </c>
      <c r="G35" s="3" t="s">
        <v>5</v>
      </c>
      <c r="H35" s="3" t="s">
        <v>6</v>
      </c>
      <c r="I35" s="3" t="s">
        <v>7</v>
      </c>
      <c r="J35" s="3" t="s">
        <v>8</v>
      </c>
      <c r="K35" s="3" t="s">
        <v>9</v>
      </c>
      <c r="L35" s="3" t="s">
        <v>10</v>
      </c>
    </row>
    <row r="36" spans="1:13" x14ac:dyDescent="0.25">
      <c r="A36" s="2" t="s">
        <v>11</v>
      </c>
      <c r="B36" s="1" t="s">
        <v>91</v>
      </c>
      <c r="C36" s="1" t="s">
        <v>92</v>
      </c>
      <c r="D36" s="24" t="s">
        <v>93</v>
      </c>
      <c r="E36" s="2">
        <v>884</v>
      </c>
      <c r="F36" s="37">
        <v>26</v>
      </c>
      <c r="G36" s="37">
        <v>25</v>
      </c>
      <c r="H36" s="37">
        <v>25</v>
      </c>
      <c r="I36" s="38">
        <v>21</v>
      </c>
      <c r="J36" s="5">
        <f>SUM(F36:I36)</f>
        <v>97</v>
      </c>
      <c r="K36" s="39">
        <f>ROUND(J36/4,3)</f>
        <v>24.25</v>
      </c>
      <c r="L36" s="5">
        <f>MAX(F36:I36)-MIN(F36:I36)</f>
        <v>5</v>
      </c>
    </row>
    <row r="37" spans="1:13" x14ac:dyDescent="0.25">
      <c r="A37" s="2"/>
      <c r="D37" s="24"/>
      <c r="E37" s="2"/>
      <c r="F37" s="5"/>
      <c r="G37" s="5"/>
      <c r="H37" s="5"/>
      <c r="I37" s="5"/>
      <c r="J37" s="5"/>
      <c r="K37" s="6"/>
      <c r="L37" s="5"/>
    </row>
    <row r="38" spans="1:13" x14ac:dyDescent="0.25">
      <c r="A38" s="30" t="s">
        <v>22</v>
      </c>
      <c r="B38" s="31"/>
      <c r="D38" s="2"/>
      <c r="E38" s="2"/>
      <c r="F38" s="2"/>
      <c r="G38" s="2"/>
      <c r="H38" s="2"/>
      <c r="I38" s="2"/>
      <c r="J38" s="2"/>
      <c r="K38" s="2"/>
      <c r="L38" s="2"/>
    </row>
    <row r="39" spans="1:13" x14ac:dyDescent="0.25">
      <c r="A39" s="3" t="s">
        <v>0</v>
      </c>
      <c r="B39" s="4" t="s">
        <v>1</v>
      </c>
      <c r="C39" s="4"/>
      <c r="D39" s="3" t="s">
        <v>2</v>
      </c>
      <c r="E39" s="3" t="s">
        <v>3</v>
      </c>
      <c r="F39" s="3" t="s">
        <v>4</v>
      </c>
      <c r="G39" s="3" t="s">
        <v>5</v>
      </c>
      <c r="H39" s="3" t="s">
        <v>6</v>
      </c>
      <c r="I39" s="3" t="s">
        <v>7</v>
      </c>
      <c r="J39" s="3" t="s">
        <v>8</v>
      </c>
      <c r="K39" s="3" t="s">
        <v>9</v>
      </c>
      <c r="L39" s="3" t="s">
        <v>10</v>
      </c>
    </row>
    <row r="40" spans="1:13" x14ac:dyDescent="0.25">
      <c r="A40" s="2" t="s">
        <v>11</v>
      </c>
      <c r="B40" s="1" t="s">
        <v>132</v>
      </c>
      <c r="C40" s="1" t="s">
        <v>133</v>
      </c>
      <c r="D40" s="2" t="s">
        <v>93</v>
      </c>
      <c r="E40" s="2">
        <v>32105</v>
      </c>
      <c r="F40" s="38">
        <v>24</v>
      </c>
      <c r="G40" s="38">
        <v>23</v>
      </c>
      <c r="H40" s="38">
        <v>22</v>
      </c>
      <c r="I40" s="37">
        <v>26</v>
      </c>
      <c r="J40" s="5">
        <f t="shared" ref="J40:J48" si="2">SUM(F40:I40)</f>
        <v>95</v>
      </c>
      <c r="K40" s="39">
        <f t="shared" ref="K40:K48" si="3">ROUND(J40/4,3)</f>
        <v>23.75</v>
      </c>
      <c r="L40" s="5">
        <f t="shared" ref="L40:L48" si="4">MAX(F40:I40)-MIN(F40:I40)</f>
        <v>4</v>
      </c>
    </row>
    <row r="41" spans="1:13" x14ac:dyDescent="0.25">
      <c r="A41" s="2" t="s">
        <v>12</v>
      </c>
      <c r="B41" s="1" t="s">
        <v>100</v>
      </c>
      <c r="C41" s="1" t="s">
        <v>101</v>
      </c>
      <c r="D41" s="2" t="s">
        <v>93</v>
      </c>
      <c r="E41" s="2">
        <v>36567</v>
      </c>
      <c r="F41" s="38">
        <v>23</v>
      </c>
      <c r="G41" s="37">
        <v>25</v>
      </c>
      <c r="H41" s="37">
        <v>27</v>
      </c>
      <c r="I41" s="37">
        <v>25</v>
      </c>
      <c r="J41" s="5">
        <f t="shared" si="2"/>
        <v>100</v>
      </c>
      <c r="K41" s="36">
        <f t="shared" si="3"/>
        <v>25</v>
      </c>
      <c r="L41" s="5">
        <f t="shared" si="4"/>
        <v>4</v>
      </c>
    </row>
    <row r="42" spans="1:13" x14ac:dyDescent="0.25">
      <c r="A42" s="2" t="s">
        <v>13</v>
      </c>
      <c r="B42" s="1" t="s">
        <v>119</v>
      </c>
      <c r="C42" s="1" t="s">
        <v>120</v>
      </c>
      <c r="D42" s="2" t="s">
        <v>93</v>
      </c>
      <c r="E42" s="2">
        <v>44726</v>
      </c>
      <c r="F42" s="38">
        <v>24</v>
      </c>
      <c r="G42" s="37">
        <v>28</v>
      </c>
      <c r="H42" s="38">
        <v>23</v>
      </c>
      <c r="I42" s="37">
        <v>26</v>
      </c>
      <c r="J42" s="5">
        <f t="shared" si="2"/>
        <v>101</v>
      </c>
      <c r="K42" s="36">
        <f t="shared" si="3"/>
        <v>25.25</v>
      </c>
      <c r="L42" s="5">
        <f t="shared" si="4"/>
        <v>5</v>
      </c>
      <c r="M42" s="29"/>
    </row>
    <row r="43" spans="1:13" x14ac:dyDescent="0.25">
      <c r="A43" s="2" t="s">
        <v>14</v>
      </c>
      <c r="B43" s="1" t="s">
        <v>100</v>
      </c>
      <c r="C43" s="1" t="s">
        <v>124</v>
      </c>
      <c r="D43" s="2" t="s">
        <v>125</v>
      </c>
      <c r="E43" s="2">
        <v>44728</v>
      </c>
      <c r="F43" s="37">
        <v>25</v>
      </c>
      <c r="G43" s="37">
        <v>26</v>
      </c>
      <c r="H43" s="37">
        <v>26</v>
      </c>
      <c r="I43" s="37">
        <v>26</v>
      </c>
      <c r="J43" s="5">
        <f t="shared" si="2"/>
        <v>103</v>
      </c>
      <c r="K43" s="36">
        <f t="shared" si="3"/>
        <v>25.75</v>
      </c>
      <c r="L43" s="5">
        <f t="shared" si="4"/>
        <v>1</v>
      </c>
    </row>
    <row r="44" spans="1:13" x14ac:dyDescent="0.25">
      <c r="A44" s="2" t="s">
        <v>15</v>
      </c>
      <c r="B44" s="1" t="s">
        <v>96</v>
      </c>
      <c r="C44" s="1" t="s">
        <v>97</v>
      </c>
      <c r="D44" s="2" t="s">
        <v>93</v>
      </c>
      <c r="E44" s="2">
        <v>35546</v>
      </c>
      <c r="F44" s="37">
        <v>27</v>
      </c>
      <c r="G44" s="38">
        <v>23</v>
      </c>
      <c r="H44" s="37">
        <v>27</v>
      </c>
      <c r="I44" s="37">
        <v>27</v>
      </c>
      <c r="J44" s="5">
        <f t="shared" si="2"/>
        <v>104</v>
      </c>
      <c r="K44" s="36">
        <f t="shared" si="3"/>
        <v>26</v>
      </c>
      <c r="L44" s="5">
        <f t="shared" si="4"/>
        <v>4</v>
      </c>
    </row>
    <row r="45" spans="1:13" x14ac:dyDescent="0.25">
      <c r="A45" s="2" t="s">
        <v>16</v>
      </c>
      <c r="B45" s="1" t="s">
        <v>121</v>
      </c>
      <c r="C45" s="1" t="s">
        <v>122</v>
      </c>
      <c r="D45" s="2" t="s">
        <v>123</v>
      </c>
      <c r="E45" s="2">
        <v>66030</v>
      </c>
      <c r="F45" s="37">
        <v>29</v>
      </c>
      <c r="G45" s="37">
        <v>27</v>
      </c>
      <c r="H45" s="38">
        <v>24</v>
      </c>
      <c r="I45" s="5">
        <v>35</v>
      </c>
      <c r="J45" s="5">
        <f t="shared" si="2"/>
        <v>115</v>
      </c>
      <c r="K45" s="36">
        <f t="shared" si="3"/>
        <v>28.75</v>
      </c>
      <c r="L45" s="5">
        <f t="shared" si="4"/>
        <v>11</v>
      </c>
      <c r="M45" s="29"/>
    </row>
    <row r="46" spans="1:13" x14ac:dyDescent="0.25">
      <c r="A46" s="2" t="s">
        <v>17</v>
      </c>
      <c r="B46" s="1" t="s">
        <v>126</v>
      </c>
      <c r="C46" s="1" t="s">
        <v>127</v>
      </c>
      <c r="D46" s="2" t="s">
        <v>128</v>
      </c>
      <c r="E46" s="2">
        <v>31419</v>
      </c>
      <c r="F46" s="5">
        <v>31</v>
      </c>
      <c r="G46" s="37">
        <v>25</v>
      </c>
      <c r="H46" s="37">
        <v>28</v>
      </c>
      <c r="I46" s="5">
        <v>33</v>
      </c>
      <c r="J46" s="5">
        <f t="shared" si="2"/>
        <v>117</v>
      </c>
      <c r="K46" s="36">
        <f t="shared" si="3"/>
        <v>29.25</v>
      </c>
      <c r="L46" s="5">
        <f t="shared" si="4"/>
        <v>8</v>
      </c>
    </row>
    <row r="47" spans="1:13" x14ac:dyDescent="0.25">
      <c r="A47" s="2" t="s">
        <v>18</v>
      </c>
      <c r="B47" s="1" t="s">
        <v>96</v>
      </c>
      <c r="C47" s="1" t="s">
        <v>131</v>
      </c>
      <c r="D47" s="2" t="s">
        <v>93</v>
      </c>
      <c r="E47" s="2">
        <v>36292</v>
      </c>
      <c r="F47" s="37">
        <v>28</v>
      </c>
      <c r="G47" s="37">
        <v>25</v>
      </c>
      <c r="H47" s="5">
        <v>38</v>
      </c>
      <c r="I47" s="37">
        <v>26</v>
      </c>
      <c r="J47" s="5">
        <f t="shared" si="2"/>
        <v>117</v>
      </c>
      <c r="K47" s="36">
        <f t="shared" si="3"/>
        <v>29.25</v>
      </c>
      <c r="L47" s="5">
        <f t="shared" si="4"/>
        <v>13</v>
      </c>
    </row>
    <row r="48" spans="1:13" x14ac:dyDescent="0.25">
      <c r="A48" s="2" t="s">
        <v>19</v>
      </c>
      <c r="B48" s="1" t="s">
        <v>130</v>
      </c>
      <c r="C48" s="1" t="s">
        <v>129</v>
      </c>
      <c r="D48" s="2" t="s">
        <v>128</v>
      </c>
      <c r="E48" s="2">
        <v>66729</v>
      </c>
      <c r="F48" s="5">
        <v>31</v>
      </c>
      <c r="G48" s="5">
        <v>34</v>
      </c>
      <c r="H48" s="5">
        <v>32</v>
      </c>
      <c r="I48" s="5">
        <v>31</v>
      </c>
      <c r="J48" s="5">
        <f t="shared" si="2"/>
        <v>128</v>
      </c>
      <c r="K48" s="6">
        <f t="shared" si="3"/>
        <v>32</v>
      </c>
      <c r="L48" s="5">
        <f t="shared" si="4"/>
        <v>3</v>
      </c>
    </row>
    <row r="49" spans="1:12" x14ac:dyDescent="0.25">
      <c r="A49" s="2"/>
    </row>
    <row r="50" spans="1:12" x14ac:dyDescent="0.25">
      <c r="A50" s="30" t="s">
        <v>23</v>
      </c>
      <c r="B50" s="31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0</v>
      </c>
      <c r="B51" s="4" t="s">
        <v>1</v>
      </c>
      <c r="C51" s="4"/>
      <c r="D51" s="3" t="s">
        <v>2</v>
      </c>
      <c r="E51" s="3" t="s">
        <v>3</v>
      </c>
      <c r="F51" s="3" t="s">
        <v>4</v>
      </c>
      <c r="G51" s="3" t="s">
        <v>5</v>
      </c>
      <c r="H51" s="3" t="s">
        <v>6</v>
      </c>
      <c r="I51" s="3" t="s">
        <v>7</v>
      </c>
      <c r="J51" s="3" t="s">
        <v>8</v>
      </c>
      <c r="K51" s="3" t="s">
        <v>9</v>
      </c>
      <c r="L51" s="3" t="s">
        <v>10</v>
      </c>
    </row>
    <row r="52" spans="1:12" x14ac:dyDescent="0.25">
      <c r="A52" s="2" t="s">
        <v>11</v>
      </c>
      <c r="B52" s="1" t="s">
        <v>134</v>
      </c>
      <c r="C52" s="1" t="s">
        <v>135</v>
      </c>
      <c r="D52" s="2" t="s">
        <v>136</v>
      </c>
      <c r="E52" s="2">
        <v>44862</v>
      </c>
      <c r="F52" s="42">
        <v>19</v>
      </c>
      <c r="G52" s="42">
        <v>19</v>
      </c>
      <c r="H52" s="37">
        <v>25</v>
      </c>
      <c r="I52" s="37">
        <v>26</v>
      </c>
      <c r="J52" s="5">
        <f t="shared" ref="J52:J53" si="5">SUM(F52:I52)</f>
        <v>89</v>
      </c>
      <c r="K52" s="43">
        <f t="shared" ref="K52:K53" si="6">ROUND(J52/4,3)</f>
        <v>22.25</v>
      </c>
      <c r="L52" s="5">
        <f t="shared" ref="L52:L53" si="7">MAX(F52:I52)-MIN(F52:I52)</f>
        <v>7</v>
      </c>
    </row>
    <row r="53" spans="1:12" x14ac:dyDescent="0.25">
      <c r="A53" s="2" t="s">
        <v>12</v>
      </c>
      <c r="B53" s="1" t="s">
        <v>137</v>
      </c>
      <c r="C53" s="1" t="s">
        <v>138</v>
      </c>
      <c r="D53" s="2" t="s">
        <v>93</v>
      </c>
      <c r="E53" s="2">
        <v>40603</v>
      </c>
      <c r="F53" s="37">
        <v>28</v>
      </c>
      <c r="G53" s="37">
        <v>26</v>
      </c>
      <c r="H53" s="5">
        <v>32</v>
      </c>
      <c r="I53" s="37">
        <v>27</v>
      </c>
      <c r="J53" s="5">
        <f t="shared" si="5"/>
        <v>113</v>
      </c>
      <c r="K53" s="36">
        <f t="shared" si="6"/>
        <v>28.25</v>
      </c>
      <c r="L53" s="5">
        <f t="shared" si="7"/>
        <v>6</v>
      </c>
    </row>
    <row r="54" spans="1:12" x14ac:dyDescent="0.25"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30" t="s">
        <v>24</v>
      </c>
      <c r="B55" s="31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3" t="s">
        <v>0</v>
      </c>
      <c r="B56" s="4" t="s">
        <v>1</v>
      </c>
      <c r="C56" s="4"/>
      <c r="D56" s="3" t="s">
        <v>2</v>
      </c>
      <c r="E56" s="3" t="s">
        <v>3</v>
      </c>
      <c r="F56" s="3" t="s">
        <v>4</v>
      </c>
      <c r="G56" s="3" t="s">
        <v>5</v>
      </c>
      <c r="H56" s="3" t="s">
        <v>6</v>
      </c>
      <c r="I56" s="3" t="s">
        <v>7</v>
      </c>
      <c r="J56" s="3" t="s">
        <v>8</v>
      </c>
      <c r="K56" s="3" t="s">
        <v>9</v>
      </c>
      <c r="L56" s="3" t="s">
        <v>10</v>
      </c>
    </row>
    <row r="57" spans="1:12" x14ac:dyDescent="0.25">
      <c r="A57" s="2" t="s">
        <v>11</v>
      </c>
      <c r="B57" s="1" t="s">
        <v>139</v>
      </c>
      <c r="C57" s="1" t="s">
        <v>140</v>
      </c>
      <c r="D57" s="2" t="s">
        <v>93</v>
      </c>
      <c r="E57" s="2">
        <v>869</v>
      </c>
      <c r="F57" s="5">
        <v>34</v>
      </c>
      <c r="G57" s="5">
        <v>35</v>
      </c>
      <c r="H57" s="37">
        <v>29</v>
      </c>
      <c r="I57" s="5">
        <v>31</v>
      </c>
      <c r="J57" s="5">
        <f>SUM(F57:I57)</f>
        <v>129</v>
      </c>
      <c r="K57" s="6">
        <f>ROUND(J57/4,3)</f>
        <v>32.25</v>
      </c>
      <c r="L57" s="5">
        <f>MAX(F57:I57)-MIN(F57:I57)</f>
        <v>6</v>
      </c>
    </row>
    <row r="58" spans="1:12" x14ac:dyDescent="0.25">
      <c r="A58" s="2"/>
      <c r="D58" s="2"/>
      <c r="E58" s="2"/>
      <c r="F58" s="5"/>
      <c r="G58" s="5"/>
      <c r="H58" s="5"/>
      <c r="I58" s="5"/>
      <c r="J58" s="5"/>
      <c r="K58" s="6"/>
      <c r="L58" s="5"/>
    </row>
    <row r="59" spans="1:12" x14ac:dyDescent="0.25">
      <c r="A59" s="7" t="s">
        <v>25</v>
      </c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3" t="s">
        <v>0</v>
      </c>
      <c r="B60" s="4" t="s">
        <v>1</v>
      </c>
      <c r="C60" s="4"/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</row>
    <row r="61" spans="1:12" x14ac:dyDescent="0.25">
      <c r="A61" s="2" t="s">
        <v>11</v>
      </c>
      <c r="B61" s="1" t="s">
        <v>149</v>
      </c>
      <c r="C61" s="1" t="s">
        <v>150</v>
      </c>
      <c r="D61" s="2" t="s">
        <v>123</v>
      </c>
      <c r="E61" s="2">
        <v>50094</v>
      </c>
      <c r="F61" s="37">
        <v>25</v>
      </c>
      <c r="G61" s="38">
        <v>23</v>
      </c>
      <c r="H61" s="37">
        <v>26</v>
      </c>
      <c r="I61" s="37">
        <v>25</v>
      </c>
      <c r="J61" s="5">
        <f>SUM(F61:I61)</f>
        <v>99</v>
      </c>
      <c r="K61" s="39">
        <f>ROUND(J61/4,3)</f>
        <v>24.75</v>
      </c>
      <c r="L61" s="5">
        <f>MAX(F61:I61)-MIN(F61:I61)</f>
        <v>3</v>
      </c>
    </row>
    <row r="62" spans="1:12" x14ac:dyDescent="0.25">
      <c r="A62" s="2" t="s">
        <v>12</v>
      </c>
      <c r="B62" s="1" t="s">
        <v>146</v>
      </c>
      <c r="C62" s="1" t="s">
        <v>147</v>
      </c>
      <c r="D62" s="2" t="s">
        <v>148</v>
      </c>
      <c r="E62" s="2">
        <v>37834</v>
      </c>
      <c r="F62" s="37">
        <v>29</v>
      </c>
      <c r="G62" s="37">
        <v>26</v>
      </c>
      <c r="H62" s="38">
        <v>23</v>
      </c>
      <c r="I62" s="37">
        <v>26</v>
      </c>
      <c r="J62" s="5">
        <f>SUM(F62:I62)</f>
        <v>104</v>
      </c>
      <c r="K62" s="36">
        <f>ROUND(J62/4,3)</f>
        <v>26</v>
      </c>
      <c r="L62" s="5">
        <f>MAX(F62:I62)-MIN(F62:I62)</f>
        <v>6</v>
      </c>
    </row>
    <row r="63" spans="1:12" x14ac:dyDescent="0.25">
      <c r="A63" s="2" t="s">
        <v>13</v>
      </c>
      <c r="B63" s="1" t="s">
        <v>153</v>
      </c>
      <c r="C63" s="1" t="s">
        <v>154</v>
      </c>
      <c r="D63" s="2" t="s">
        <v>93</v>
      </c>
      <c r="E63" s="2">
        <v>44723</v>
      </c>
      <c r="F63" s="37">
        <v>28</v>
      </c>
      <c r="G63" s="37">
        <v>28</v>
      </c>
      <c r="H63" s="37">
        <v>26</v>
      </c>
      <c r="I63" s="37">
        <v>26</v>
      </c>
      <c r="J63" s="5">
        <f>SUM(F63:I63)</f>
        <v>108</v>
      </c>
      <c r="K63" s="36">
        <f>ROUND(J63/4,3)</f>
        <v>27</v>
      </c>
      <c r="L63" s="5">
        <f>MAX(F63:I63)-MIN(F63:I63)</f>
        <v>2</v>
      </c>
    </row>
    <row r="64" spans="1:12" x14ac:dyDescent="0.25">
      <c r="A64" s="2" t="s">
        <v>14</v>
      </c>
      <c r="B64" s="1" t="s">
        <v>144</v>
      </c>
      <c r="C64" s="1" t="s">
        <v>145</v>
      </c>
      <c r="D64" s="2" t="s">
        <v>143</v>
      </c>
      <c r="E64" s="2">
        <v>66395</v>
      </c>
      <c r="F64" s="5">
        <v>33</v>
      </c>
      <c r="G64" s="37">
        <v>27</v>
      </c>
      <c r="H64" s="38">
        <v>23</v>
      </c>
      <c r="I64" s="37">
        <v>27</v>
      </c>
      <c r="J64" s="5">
        <f>SUM(F64:I64)</f>
        <v>110</v>
      </c>
      <c r="K64" s="36">
        <f>ROUND(J64/4,3)</f>
        <v>27.5</v>
      </c>
      <c r="L64" s="5">
        <f>MAX(F64:I64)-MIN(F64:I64)</f>
        <v>10</v>
      </c>
    </row>
    <row r="65" spans="1:13" x14ac:dyDescent="0.25">
      <c r="A65" s="2" t="s">
        <v>15</v>
      </c>
      <c r="B65" s="1" t="s">
        <v>151</v>
      </c>
      <c r="C65" s="1" t="s">
        <v>152</v>
      </c>
      <c r="D65" s="2" t="s">
        <v>128</v>
      </c>
      <c r="E65" s="2">
        <v>36258</v>
      </c>
      <c r="F65" s="5">
        <v>36</v>
      </c>
      <c r="G65" s="37">
        <v>27</v>
      </c>
      <c r="H65" s="37">
        <v>28</v>
      </c>
      <c r="I65" s="37">
        <v>28</v>
      </c>
      <c r="J65" s="5">
        <f>SUM(F65:I65)</f>
        <v>119</v>
      </c>
      <c r="K65" s="36">
        <f>ROUND(J65/4,3)</f>
        <v>29.75</v>
      </c>
      <c r="L65" s="5">
        <f>MAX(F65:I65)-MIN(F65:I65)</f>
        <v>9</v>
      </c>
    </row>
    <row r="66" spans="1:13" x14ac:dyDescent="0.25">
      <c r="D66" s="2"/>
      <c r="E66" s="2"/>
      <c r="F66" s="2"/>
      <c r="G66" s="2"/>
      <c r="H66" s="2"/>
      <c r="I66" s="2"/>
      <c r="J66" s="2"/>
      <c r="K66" s="2"/>
      <c r="L66" s="2"/>
    </row>
    <row r="67" spans="1:13" x14ac:dyDescent="0.25">
      <c r="A67" s="7" t="s">
        <v>26</v>
      </c>
      <c r="D67" s="2"/>
      <c r="E67" s="2"/>
      <c r="F67" s="2"/>
      <c r="G67" s="2"/>
      <c r="H67" s="2"/>
      <c r="I67" s="2"/>
      <c r="J67" s="2"/>
      <c r="K67" s="2"/>
      <c r="L67" s="2"/>
    </row>
    <row r="68" spans="1:13" x14ac:dyDescent="0.25">
      <c r="A68" s="3" t="s">
        <v>0</v>
      </c>
      <c r="B68" s="4" t="s">
        <v>1</v>
      </c>
      <c r="C68" s="4"/>
      <c r="D68" s="3" t="s">
        <v>2</v>
      </c>
      <c r="E68" s="3" t="s">
        <v>3</v>
      </c>
      <c r="F68" s="3" t="s">
        <v>4</v>
      </c>
      <c r="G68" s="3" t="s">
        <v>5</v>
      </c>
      <c r="H68" s="3" t="s">
        <v>6</v>
      </c>
      <c r="I68" s="3" t="s">
        <v>7</v>
      </c>
      <c r="J68" s="3" t="s">
        <v>8</v>
      </c>
      <c r="K68" s="3" t="s">
        <v>9</v>
      </c>
      <c r="L68" s="3" t="s">
        <v>10</v>
      </c>
    </row>
    <row r="69" spans="1:13" x14ac:dyDescent="0.25">
      <c r="A69" s="2" t="s">
        <v>11</v>
      </c>
      <c r="B69" s="1" t="s">
        <v>134</v>
      </c>
      <c r="C69" s="1" t="s">
        <v>164</v>
      </c>
      <c r="D69" s="2" t="s">
        <v>136</v>
      </c>
      <c r="E69" s="2">
        <v>42690</v>
      </c>
      <c r="F69" s="37">
        <v>26</v>
      </c>
      <c r="G69" s="37">
        <v>25</v>
      </c>
      <c r="H69" s="38">
        <v>21</v>
      </c>
      <c r="I69" s="37">
        <v>25</v>
      </c>
      <c r="J69" s="5">
        <f t="shared" ref="J69:J82" si="8">SUM(F69:I69)</f>
        <v>97</v>
      </c>
      <c r="K69" s="39">
        <f t="shared" ref="K69:K82" si="9">ROUND(J69/4,3)</f>
        <v>24.25</v>
      </c>
      <c r="L69" s="5">
        <f t="shared" ref="L69:L82" si="10">MAX(F69:I69)-MIN(F69:I69)</f>
        <v>5</v>
      </c>
    </row>
    <row r="70" spans="1:13" x14ac:dyDescent="0.25">
      <c r="A70" s="2" t="s">
        <v>12</v>
      </c>
      <c r="B70" s="1" t="s">
        <v>161</v>
      </c>
      <c r="C70" s="1" t="s">
        <v>162</v>
      </c>
      <c r="D70" s="2" t="s">
        <v>148</v>
      </c>
      <c r="E70" s="2">
        <v>36394</v>
      </c>
      <c r="F70" s="37">
        <v>25</v>
      </c>
      <c r="G70" s="37">
        <v>28</v>
      </c>
      <c r="H70" s="38">
        <v>21</v>
      </c>
      <c r="I70" s="37">
        <v>26</v>
      </c>
      <c r="J70" s="5">
        <f t="shared" si="8"/>
        <v>100</v>
      </c>
      <c r="K70" s="36">
        <f t="shared" si="9"/>
        <v>25</v>
      </c>
      <c r="L70" s="5">
        <f t="shared" si="10"/>
        <v>7</v>
      </c>
      <c r="M70" s="29"/>
    </row>
    <row r="71" spans="1:13" x14ac:dyDescent="0.25">
      <c r="A71" s="2" t="s">
        <v>13</v>
      </c>
      <c r="B71" s="1" t="s">
        <v>175</v>
      </c>
      <c r="C71" s="1" t="s">
        <v>176</v>
      </c>
      <c r="D71" s="2" t="s">
        <v>177</v>
      </c>
      <c r="E71" s="2">
        <v>43224</v>
      </c>
      <c r="F71" s="37">
        <v>25</v>
      </c>
      <c r="G71" s="37">
        <v>29</v>
      </c>
      <c r="H71" s="38">
        <v>24</v>
      </c>
      <c r="I71" s="38">
        <v>22</v>
      </c>
      <c r="J71" s="5">
        <f t="shared" si="8"/>
        <v>100</v>
      </c>
      <c r="K71" s="36">
        <f t="shared" si="9"/>
        <v>25</v>
      </c>
      <c r="L71" s="5">
        <f t="shared" si="10"/>
        <v>7</v>
      </c>
      <c r="M71" s="29" t="s">
        <v>254</v>
      </c>
    </row>
    <row r="72" spans="1:13" x14ac:dyDescent="0.25">
      <c r="A72" s="2" t="s">
        <v>14</v>
      </c>
      <c r="B72" s="1" t="s">
        <v>185</v>
      </c>
      <c r="C72" s="1" t="s">
        <v>186</v>
      </c>
      <c r="D72" s="2" t="s">
        <v>187</v>
      </c>
      <c r="E72" s="2">
        <v>31397</v>
      </c>
      <c r="F72" s="37">
        <v>27</v>
      </c>
      <c r="G72" s="37">
        <v>25</v>
      </c>
      <c r="H72" s="37">
        <v>26</v>
      </c>
      <c r="I72" s="37">
        <v>25</v>
      </c>
      <c r="J72" s="5">
        <f t="shared" si="8"/>
        <v>103</v>
      </c>
      <c r="K72" s="36">
        <f t="shared" si="9"/>
        <v>25.75</v>
      </c>
      <c r="L72" s="5">
        <f t="shared" si="10"/>
        <v>2</v>
      </c>
    </row>
    <row r="73" spans="1:13" x14ac:dyDescent="0.25">
      <c r="A73" s="2" t="s">
        <v>15</v>
      </c>
      <c r="B73" s="1" t="s">
        <v>167</v>
      </c>
      <c r="C73" s="1" t="s">
        <v>164</v>
      </c>
      <c r="D73" s="2" t="s">
        <v>143</v>
      </c>
      <c r="E73" s="2">
        <v>41340</v>
      </c>
      <c r="F73" s="38">
        <v>24</v>
      </c>
      <c r="G73" s="37">
        <v>27</v>
      </c>
      <c r="H73" s="37">
        <v>26</v>
      </c>
      <c r="I73" s="37">
        <v>28</v>
      </c>
      <c r="J73" s="5">
        <f t="shared" si="8"/>
        <v>105</v>
      </c>
      <c r="K73" s="36">
        <f t="shared" si="9"/>
        <v>26.25</v>
      </c>
      <c r="L73" s="5">
        <f t="shared" si="10"/>
        <v>4</v>
      </c>
    </row>
    <row r="74" spans="1:13" x14ac:dyDescent="0.25">
      <c r="A74" s="2" t="s">
        <v>16</v>
      </c>
      <c r="B74" s="1" t="s">
        <v>158</v>
      </c>
      <c r="C74" s="1" t="s">
        <v>159</v>
      </c>
      <c r="D74" s="2" t="s">
        <v>160</v>
      </c>
      <c r="E74" s="2">
        <v>45293</v>
      </c>
      <c r="F74" s="37">
        <v>26</v>
      </c>
      <c r="G74" s="38">
        <v>24</v>
      </c>
      <c r="H74" s="37">
        <v>27</v>
      </c>
      <c r="I74" s="37">
        <v>29</v>
      </c>
      <c r="J74" s="5">
        <f t="shared" si="8"/>
        <v>106</v>
      </c>
      <c r="K74" s="36">
        <f t="shared" si="9"/>
        <v>26.5</v>
      </c>
      <c r="L74" s="5">
        <f t="shared" si="10"/>
        <v>5</v>
      </c>
    </row>
    <row r="75" spans="1:13" x14ac:dyDescent="0.25">
      <c r="A75" s="2" t="s">
        <v>17</v>
      </c>
      <c r="B75" s="1" t="s">
        <v>134</v>
      </c>
      <c r="C75" s="1" t="s">
        <v>157</v>
      </c>
      <c r="D75" s="2" t="s">
        <v>136</v>
      </c>
      <c r="E75" s="2">
        <v>42691</v>
      </c>
      <c r="F75" s="37">
        <v>29</v>
      </c>
      <c r="G75" s="38">
        <v>20</v>
      </c>
      <c r="H75" s="37">
        <v>27</v>
      </c>
      <c r="I75" s="5">
        <v>31</v>
      </c>
      <c r="J75" s="5">
        <f t="shared" si="8"/>
        <v>107</v>
      </c>
      <c r="K75" s="36">
        <f t="shared" si="9"/>
        <v>26.75</v>
      </c>
      <c r="L75" s="5">
        <f t="shared" si="10"/>
        <v>11</v>
      </c>
    </row>
    <row r="76" spans="1:13" x14ac:dyDescent="0.25">
      <c r="A76" s="2" t="s">
        <v>18</v>
      </c>
      <c r="B76" s="1" t="s">
        <v>163</v>
      </c>
      <c r="C76" s="1" t="s">
        <v>164</v>
      </c>
      <c r="D76" s="2" t="s">
        <v>160</v>
      </c>
      <c r="E76" s="2">
        <v>45297</v>
      </c>
      <c r="F76" s="37">
        <v>27</v>
      </c>
      <c r="G76" s="37">
        <v>28</v>
      </c>
      <c r="H76" s="37">
        <v>26</v>
      </c>
      <c r="I76" s="37">
        <v>26</v>
      </c>
      <c r="J76" s="5">
        <f t="shared" si="8"/>
        <v>107</v>
      </c>
      <c r="K76" s="36">
        <f t="shared" si="9"/>
        <v>26.75</v>
      </c>
      <c r="L76" s="5">
        <f t="shared" si="10"/>
        <v>2</v>
      </c>
    </row>
    <row r="77" spans="1:13" x14ac:dyDescent="0.25">
      <c r="A77" s="2" t="s">
        <v>19</v>
      </c>
      <c r="B77" s="1" t="s">
        <v>182</v>
      </c>
      <c r="C77" s="1" t="s">
        <v>183</v>
      </c>
      <c r="D77" s="2" t="s">
        <v>184</v>
      </c>
      <c r="E77" s="2">
        <v>18367</v>
      </c>
      <c r="F77" s="38">
        <v>24</v>
      </c>
      <c r="G77" s="37">
        <v>29</v>
      </c>
      <c r="H77" s="37">
        <v>25</v>
      </c>
      <c r="I77" s="37">
        <v>29</v>
      </c>
      <c r="J77" s="5">
        <f t="shared" si="8"/>
        <v>107</v>
      </c>
      <c r="K77" s="36">
        <f t="shared" si="9"/>
        <v>26.75</v>
      </c>
      <c r="L77" s="5">
        <f t="shared" si="10"/>
        <v>5</v>
      </c>
    </row>
    <row r="78" spans="1:13" x14ac:dyDescent="0.25">
      <c r="A78" s="2" t="s">
        <v>20</v>
      </c>
      <c r="B78" s="1" t="s">
        <v>165</v>
      </c>
      <c r="C78" s="1" t="s">
        <v>166</v>
      </c>
      <c r="D78" s="2" t="s">
        <v>143</v>
      </c>
      <c r="E78" s="2">
        <v>183</v>
      </c>
      <c r="F78" s="37">
        <v>29</v>
      </c>
      <c r="G78" s="5">
        <v>30</v>
      </c>
      <c r="H78" s="37">
        <v>27</v>
      </c>
      <c r="I78" s="37">
        <v>29</v>
      </c>
      <c r="J78" s="5">
        <f t="shared" si="8"/>
        <v>115</v>
      </c>
      <c r="K78" s="36">
        <f t="shared" si="9"/>
        <v>28.75</v>
      </c>
      <c r="L78" s="5">
        <f t="shared" si="10"/>
        <v>3</v>
      </c>
    </row>
    <row r="79" spans="1:13" x14ac:dyDescent="0.25">
      <c r="A79" s="2" t="s">
        <v>168</v>
      </c>
      <c r="B79" s="1" t="s">
        <v>155</v>
      </c>
      <c r="C79" s="1" t="s">
        <v>156</v>
      </c>
      <c r="D79" s="2" t="s">
        <v>148</v>
      </c>
      <c r="E79" s="2">
        <v>38641</v>
      </c>
      <c r="F79" s="5">
        <v>33</v>
      </c>
      <c r="G79" s="37">
        <v>29</v>
      </c>
      <c r="H79" s="5">
        <v>30</v>
      </c>
      <c r="I79" s="37">
        <v>25</v>
      </c>
      <c r="J79" s="5">
        <f t="shared" si="8"/>
        <v>117</v>
      </c>
      <c r="K79" s="36">
        <f t="shared" si="9"/>
        <v>29.25</v>
      </c>
      <c r="L79" s="5">
        <f t="shared" si="10"/>
        <v>8</v>
      </c>
    </row>
    <row r="80" spans="1:13" x14ac:dyDescent="0.25">
      <c r="A80" s="2" t="s">
        <v>169</v>
      </c>
      <c r="B80" s="1" t="s">
        <v>180</v>
      </c>
      <c r="C80" s="1" t="s">
        <v>181</v>
      </c>
      <c r="D80" s="2" t="s">
        <v>128</v>
      </c>
      <c r="E80" s="2">
        <v>66045</v>
      </c>
      <c r="F80" s="5">
        <v>37</v>
      </c>
      <c r="G80" s="37">
        <v>26</v>
      </c>
      <c r="H80" s="5">
        <v>34</v>
      </c>
      <c r="I80" s="37">
        <v>27</v>
      </c>
      <c r="J80" s="5">
        <f t="shared" si="8"/>
        <v>124</v>
      </c>
      <c r="K80" s="6">
        <f t="shared" si="9"/>
        <v>31</v>
      </c>
      <c r="L80" s="5">
        <f t="shared" si="10"/>
        <v>11</v>
      </c>
    </row>
    <row r="81" spans="1:12" x14ac:dyDescent="0.25">
      <c r="A81" s="2" t="s">
        <v>170</v>
      </c>
      <c r="B81" s="1" t="s">
        <v>178</v>
      </c>
      <c r="C81" s="1" t="s">
        <v>156</v>
      </c>
      <c r="D81" s="2" t="s">
        <v>179</v>
      </c>
      <c r="E81" s="2">
        <v>5594</v>
      </c>
      <c r="F81" s="5">
        <v>38</v>
      </c>
      <c r="G81" s="5">
        <v>36</v>
      </c>
      <c r="H81" s="37">
        <v>29</v>
      </c>
      <c r="I81" s="37">
        <v>26</v>
      </c>
      <c r="J81" s="5">
        <f t="shared" si="8"/>
        <v>129</v>
      </c>
      <c r="K81" s="6">
        <f t="shared" si="9"/>
        <v>32.25</v>
      </c>
      <c r="L81" s="5">
        <f t="shared" si="10"/>
        <v>12</v>
      </c>
    </row>
    <row r="82" spans="1:12" x14ac:dyDescent="0.25">
      <c r="A82" s="2" t="s">
        <v>171</v>
      </c>
      <c r="B82" s="1" t="s">
        <v>172</v>
      </c>
      <c r="C82" s="1" t="s">
        <v>173</v>
      </c>
      <c r="D82" s="2" t="s">
        <v>174</v>
      </c>
      <c r="E82" s="2">
        <v>66441</v>
      </c>
      <c r="F82" s="5">
        <v>41</v>
      </c>
      <c r="G82" s="5">
        <v>35</v>
      </c>
      <c r="H82" s="5">
        <v>42</v>
      </c>
      <c r="I82" s="5">
        <v>47</v>
      </c>
      <c r="J82" s="5">
        <f t="shared" si="8"/>
        <v>165</v>
      </c>
      <c r="K82" s="6">
        <f t="shared" si="9"/>
        <v>41.25</v>
      </c>
      <c r="L82" s="5">
        <f t="shared" si="10"/>
        <v>12</v>
      </c>
    </row>
    <row r="83" spans="1:12" x14ac:dyDescent="0.25"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7" t="s">
        <v>27</v>
      </c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3" t="s">
        <v>0</v>
      </c>
      <c r="B85" s="4" t="s">
        <v>1</v>
      </c>
      <c r="C85" s="4"/>
      <c r="D85" s="3" t="s">
        <v>2</v>
      </c>
      <c r="E85" s="3" t="s">
        <v>3</v>
      </c>
      <c r="F85" s="3" t="s">
        <v>4</v>
      </c>
      <c r="G85" s="3" t="s">
        <v>5</v>
      </c>
      <c r="H85" s="3" t="s">
        <v>6</v>
      </c>
      <c r="I85" s="3" t="s">
        <v>7</v>
      </c>
      <c r="J85" s="3" t="s">
        <v>8</v>
      </c>
      <c r="K85" s="3" t="s">
        <v>9</v>
      </c>
      <c r="L85" s="3" t="s">
        <v>10</v>
      </c>
    </row>
    <row r="86" spans="1:12" x14ac:dyDescent="0.25">
      <c r="A86" s="2" t="s">
        <v>11</v>
      </c>
      <c r="B86" s="1" t="s">
        <v>141</v>
      </c>
      <c r="C86" s="1" t="s">
        <v>142</v>
      </c>
      <c r="D86" s="2" t="s">
        <v>143</v>
      </c>
      <c r="E86" s="2">
        <v>66946</v>
      </c>
      <c r="F86" s="37">
        <v>28</v>
      </c>
      <c r="G86" s="5">
        <v>32</v>
      </c>
      <c r="H86" s="5">
        <v>32</v>
      </c>
      <c r="I86" s="38">
        <v>24</v>
      </c>
      <c r="J86" s="5">
        <f>SUM(F86:I86)</f>
        <v>116</v>
      </c>
      <c r="K86" s="36">
        <f>ROUND(J86/4,3)</f>
        <v>29</v>
      </c>
      <c r="L86" s="5">
        <f>MAX(F86:I86)-MIN(F86:I86)</f>
        <v>8</v>
      </c>
    </row>
    <row r="88" spans="1:12" x14ac:dyDescent="0.25">
      <c r="A88" s="7" t="s">
        <v>45</v>
      </c>
    </row>
    <row r="89" spans="1:12" x14ac:dyDescent="0.25">
      <c r="B89" s="1" t="s">
        <v>87</v>
      </c>
      <c r="C89" s="1" t="s">
        <v>88</v>
      </c>
      <c r="F89" s="5">
        <v>99</v>
      </c>
    </row>
    <row r="90" spans="1:12" x14ac:dyDescent="0.25">
      <c r="C90" s="1" t="s">
        <v>89</v>
      </c>
      <c r="F90" s="5">
        <v>99</v>
      </c>
    </row>
    <row r="91" spans="1:12" x14ac:dyDescent="0.25">
      <c r="B91" s="1" t="s">
        <v>21</v>
      </c>
      <c r="C91" s="1" t="s">
        <v>94</v>
      </c>
      <c r="E91" s="2" t="s">
        <v>93</v>
      </c>
      <c r="F91" s="38">
        <v>21</v>
      </c>
    </row>
    <row r="92" spans="1:12" x14ac:dyDescent="0.25">
      <c r="B92" s="1" t="s">
        <v>22</v>
      </c>
      <c r="C92" s="1" t="s">
        <v>85</v>
      </c>
      <c r="E92" s="2" t="s">
        <v>93</v>
      </c>
      <c r="F92" s="38">
        <v>22</v>
      </c>
      <c r="G92" s="29"/>
    </row>
    <row r="93" spans="1:12" x14ac:dyDescent="0.25">
      <c r="B93" s="1" t="s">
        <v>28</v>
      </c>
      <c r="C93" s="1" t="s">
        <v>188</v>
      </c>
      <c r="E93" s="2" t="s">
        <v>136</v>
      </c>
      <c r="F93" s="42">
        <v>19</v>
      </c>
      <c r="G93" s="47" t="s">
        <v>189</v>
      </c>
      <c r="H93" s="8"/>
    </row>
    <row r="94" spans="1:12" x14ac:dyDescent="0.25">
      <c r="B94" s="1" t="s">
        <v>29</v>
      </c>
      <c r="C94" s="1" t="s">
        <v>190</v>
      </c>
      <c r="E94" s="2" t="s">
        <v>93</v>
      </c>
      <c r="F94" s="37">
        <v>29</v>
      </c>
      <c r="G94" s="29"/>
    </row>
    <row r="95" spans="1:12" x14ac:dyDescent="0.25">
      <c r="B95" s="1" t="s">
        <v>30</v>
      </c>
      <c r="C95" s="1" t="s">
        <v>191</v>
      </c>
      <c r="E95" s="2" t="s">
        <v>123</v>
      </c>
      <c r="F95" s="38">
        <v>23</v>
      </c>
    </row>
    <row r="96" spans="1:12" x14ac:dyDescent="0.25">
      <c r="C96" s="1" t="s">
        <v>192</v>
      </c>
      <c r="E96" s="2" t="s">
        <v>148</v>
      </c>
      <c r="F96" s="38">
        <v>23</v>
      </c>
    </row>
    <row r="97" spans="1:10" x14ac:dyDescent="0.25">
      <c r="C97" s="1" t="s">
        <v>113</v>
      </c>
      <c r="E97" s="2" t="s">
        <v>143</v>
      </c>
      <c r="F97" s="38">
        <v>23</v>
      </c>
    </row>
    <row r="98" spans="1:10" x14ac:dyDescent="0.25">
      <c r="B98" s="1" t="s">
        <v>31</v>
      </c>
      <c r="C98" s="1" t="s">
        <v>77</v>
      </c>
      <c r="E98" s="2" t="s">
        <v>136</v>
      </c>
      <c r="F98" s="38">
        <v>20</v>
      </c>
      <c r="G98" s="47" t="s">
        <v>193</v>
      </c>
    </row>
    <row r="99" spans="1:10" x14ac:dyDescent="0.25">
      <c r="B99" s="1" t="s">
        <v>27</v>
      </c>
      <c r="C99" s="1" t="s">
        <v>114</v>
      </c>
      <c r="E99" s="2" t="s">
        <v>143</v>
      </c>
      <c r="F99" s="38">
        <v>24</v>
      </c>
      <c r="G99" s="29" t="s">
        <v>193</v>
      </c>
    </row>
    <row r="101" spans="1:10" x14ac:dyDescent="0.25">
      <c r="A101" s="7" t="s">
        <v>46</v>
      </c>
    </row>
    <row r="102" spans="1:10" x14ac:dyDescent="0.25">
      <c r="C102" s="31" t="s">
        <v>69</v>
      </c>
      <c r="D102" s="31" t="s">
        <v>39</v>
      </c>
      <c r="E102" s="31"/>
      <c r="F102" s="31"/>
      <c r="G102" s="31"/>
      <c r="H102" s="31"/>
    </row>
    <row r="103" spans="1:10" x14ac:dyDescent="0.25">
      <c r="C103" s="31" t="s">
        <v>224</v>
      </c>
      <c r="D103" s="31" t="s">
        <v>80</v>
      </c>
      <c r="E103" s="31"/>
      <c r="F103" s="31"/>
      <c r="G103" s="31"/>
      <c r="H103" s="31"/>
    </row>
    <row r="104" spans="1:10" x14ac:dyDescent="0.25">
      <c r="C104" s="31" t="s">
        <v>225</v>
      </c>
      <c r="D104" s="31" t="s">
        <v>226</v>
      </c>
      <c r="E104" s="31"/>
      <c r="F104" s="31"/>
      <c r="G104" s="31"/>
      <c r="H104" s="31"/>
    </row>
    <row r="105" spans="1:10" x14ac:dyDescent="0.25">
      <c r="C105" s="31" t="s">
        <v>227</v>
      </c>
      <c r="D105" s="31" t="s">
        <v>228</v>
      </c>
      <c r="E105" s="31"/>
      <c r="F105" s="31"/>
      <c r="G105" s="31"/>
      <c r="H105" s="31"/>
    </row>
    <row r="106" spans="1:10" x14ac:dyDescent="0.25">
      <c r="C106" s="31" t="s">
        <v>229</v>
      </c>
      <c r="D106" s="31" t="s">
        <v>230</v>
      </c>
      <c r="E106" s="31"/>
      <c r="F106" s="31"/>
      <c r="G106" s="31"/>
      <c r="H106" s="31"/>
    </row>
    <row r="107" spans="1:10" x14ac:dyDescent="0.25">
      <c r="C107" s="31" t="s">
        <v>231</v>
      </c>
      <c r="D107" s="31" t="s">
        <v>83</v>
      </c>
      <c r="E107" s="31"/>
      <c r="F107" s="31"/>
      <c r="G107" s="31"/>
      <c r="H107" s="31"/>
    </row>
    <row r="108" spans="1:10" x14ac:dyDescent="0.25">
      <c r="C108" s="31" t="s">
        <v>232</v>
      </c>
      <c r="D108" s="31" t="s">
        <v>233</v>
      </c>
      <c r="E108" s="31"/>
      <c r="F108" s="31"/>
      <c r="G108" s="31"/>
      <c r="H108" s="31"/>
    </row>
    <row r="109" spans="1:10" x14ac:dyDescent="0.25">
      <c r="C109" s="31" t="s">
        <v>237</v>
      </c>
      <c r="D109" s="31" t="s">
        <v>82</v>
      </c>
      <c r="E109" s="31"/>
      <c r="F109" s="31"/>
      <c r="G109" s="31"/>
      <c r="H109" s="31"/>
    </row>
    <row r="110" spans="1:10" x14ac:dyDescent="0.25">
      <c r="C110" s="31" t="s">
        <v>235</v>
      </c>
      <c r="D110" s="31" t="s">
        <v>236</v>
      </c>
      <c r="E110" s="31"/>
      <c r="F110" s="31"/>
      <c r="G110" s="31"/>
      <c r="H110" s="31"/>
    </row>
    <row r="111" spans="1:10" x14ac:dyDescent="0.25">
      <c r="C111" s="31" t="s">
        <v>238</v>
      </c>
      <c r="D111" s="31" t="s">
        <v>239</v>
      </c>
      <c r="E111" s="31"/>
      <c r="F111" s="31"/>
      <c r="G111" s="31"/>
      <c r="H111" s="31"/>
      <c r="J111" s="1" t="s">
        <v>234</v>
      </c>
    </row>
    <row r="112" spans="1:10" x14ac:dyDescent="0.25">
      <c r="C112" s="31" t="s">
        <v>240</v>
      </c>
      <c r="D112" s="31" t="s">
        <v>241</v>
      </c>
      <c r="E112" s="31"/>
      <c r="F112" s="31"/>
      <c r="G112" s="31"/>
      <c r="H112" s="31"/>
    </row>
    <row r="113" spans="1:8" x14ac:dyDescent="0.25">
      <c r="C113" s="31" t="s">
        <v>242</v>
      </c>
      <c r="D113" s="31" t="s">
        <v>243</v>
      </c>
      <c r="E113" s="31"/>
      <c r="F113" s="31"/>
      <c r="G113" s="31"/>
      <c r="H113" s="31"/>
    </row>
    <row r="114" spans="1:8" x14ac:dyDescent="0.25">
      <c r="C114" s="31" t="s">
        <v>244</v>
      </c>
      <c r="D114" s="31" t="s">
        <v>245</v>
      </c>
      <c r="E114" s="31"/>
      <c r="F114" s="31"/>
      <c r="G114" s="31"/>
      <c r="H114" s="31"/>
    </row>
    <row r="115" spans="1:8" x14ac:dyDescent="0.25">
      <c r="C115" s="31" t="s">
        <v>247</v>
      </c>
      <c r="D115" s="1" t="s">
        <v>248</v>
      </c>
      <c r="E115" s="31"/>
      <c r="F115" s="31"/>
      <c r="G115" s="31"/>
      <c r="H115" s="31"/>
    </row>
    <row r="116" spans="1:8" x14ac:dyDescent="0.25">
      <c r="C116" s="31" t="s">
        <v>246</v>
      </c>
      <c r="D116" s="31" t="s">
        <v>249</v>
      </c>
      <c r="E116" s="31"/>
      <c r="F116" s="31"/>
      <c r="G116" s="31"/>
      <c r="H116" s="31"/>
    </row>
    <row r="117" spans="1:8" x14ac:dyDescent="0.25">
      <c r="C117" s="31" t="s">
        <v>250</v>
      </c>
      <c r="D117" s="31" t="s">
        <v>251</v>
      </c>
      <c r="E117" s="31"/>
      <c r="F117" s="31"/>
      <c r="G117" s="31"/>
      <c r="H117" s="31"/>
    </row>
    <row r="118" spans="1:8" x14ac:dyDescent="0.25">
      <c r="C118" s="31" t="s">
        <v>252</v>
      </c>
      <c r="D118" s="31" t="s">
        <v>253</v>
      </c>
      <c r="E118" s="31"/>
      <c r="F118" s="31"/>
      <c r="G118" s="31"/>
      <c r="H118" s="31"/>
    </row>
    <row r="119" spans="1:8" x14ac:dyDescent="0.25">
      <c r="C119" s="31" t="s">
        <v>255</v>
      </c>
      <c r="D119" s="31" t="s">
        <v>256</v>
      </c>
      <c r="E119" s="31"/>
      <c r="F119" s="31"/>
      <c r="G119" s="31"/>
      <c r="H119" s="31"/>
    </row>
    <row r="121" spans="1:8" x14ac:dyDescent="0.25">
      <c r="A121" s="1" t="s">
        <v>70</v>
      </c>
    </row>
    <row r="122" spans="1:8" x14ac:dyDescent="0.25">
      <c r="A122" s="1" t="s">
        <v>223</v>
      </c>
    </row>
    <row r="124" spans="1:8" x14ac:dyDescent="0.25">
      <c r="A124" s="1" t="s">
        <v>75</v>
      </c>
    </row>
    <row r="125" spans="1:8" x14ac:dyDescent="0.25">
      <c r="A125" s="1" t="s">
        <v>71</v>
      </c>
    </row>
  </sheetData>
  <sortState ref="A69:L82">
    <sortCondition ref="J69:J82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opLeftCell="A13" workbookViewId="0">
      <selection activeCell="A18" sqref="A18"/>
    </sheetView>
  </sheetViews>
  <sheetFormatPr baseColWidth="10" defaultRowHeight="15.75" x14ac:dyDescent="0.25"/>
  <cols>
    <col min="1" max="1" width="5" style="1" customWidth="1"/>
    <col min="2" max="2" width="27.140625" style="1" customWidth="1"/>
    <col min="3" max="3" width="7.140625" style="2" customWidth="1"/>
    <col min="4" max="4" width="8.5703125" style="2" customWidth="1"/>
    <col min="5" max="9" width="7.140625" style="1" customWidth="1"/>
    <col min="10" max="16384" width="11.42578125" style="1"/>
  </cols>
  <sheetData>
    <row r="1" spans="1:9" ht="18.75" x14ac:dyDescent="0.3">
      <c r="A1" s="25" t="s">
        <v>88</v>
      </c>
      <c r="B1" s="26"/>
      <c r="C1" s="27"/>
      <c r="D1" s="27"/>
      <c r="E1" s="26"/>
      <c r="F1" s="26"/>
      <c r="G1" s="26"/>
      <c r="H1" s="26"/>
      <c r="I1" s="28"/>
    </row>
    <row r="2" spans="1:9" x14ac:dyDescent="0.25">
      <c r="A2" s="19" t="s">
        <v>48</v>
      </c>
      <c r="B2" s="20" t="s">
        <v>1</v>
      </c>
      <c r="C2" s="19" t="s">
        <v>49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</row>
    <row r="3" spans="1:9" x14ac:dyDescent="0.25">
      <c r="A3" s="17" t="s">
        <v>11</v>
      </c>
      <c r="B3" s="16" t="s">
        <v>75</v>
      </c>
      <c r="C3" s="17" t="s">
        <v>99</v>
      </c>
      <c r="D3" s="17">
        <v>36567</v>
      </c>
      <c r="E3" s="40">
        <v>23</v>
      </c>
      <c r="F3" s="41">
        <v>25</v>
      </c>
      <c r="G3" s="41">
        <v>27</v>
      </c>
      <c r="H3" s="41">
        <v>25</v>
      </c>
      <c r="I3" s="18">
        <f t="shared" ref="I3:I8" si="0">SUM(E3:H3)</f>
        <v>100</v>
      </c>
    </row>
    <row r="4" spans="1:9" x14ac:dyDescent="0.25">
      <c r="A4" s="17" t="s">
        <v>12</v>
      </c>
      <c r="B4" s="16" t="s">
        <v>102</v>
      </c>
      <c r="C4" s="17" t="s">
        <v>103</v>
      </c>
      <c r="D4" s="17">
        <v>40603</v>
      </c>
      <c r="E4" s="41">
        <v>28</v>
      </c>
      <c r="F4" s="41">
        <v>26</v>
      </c>
      <c r="G4" s="18">
        <v>32</v>
      </c>
      <c r="H4" s="41">
        <v>27</v>
      </c>
      <c r="I4" s="18">
        <f t="shared" si="0"/>
        <v>113</v>
      </c>
    </row>
    <row r="5" spans="1:9" x14ac:dyDescent="0.25">
      <c r="A5" s="17" t="s">
        <v>13</v>
      </c>
      <c r="B5" s="16" t="s">
        <v>98</v>
      </c>
      <c r="C5" s="17" t="s">
        <v>99</v>
      </c>
      <c r="D5" s="17">
        <v>35546</v>
      </c>
      <c r="E5" s="41">
        <v>27</v>
      </c>
      <c r="F5" s="40">
        <v>23</v>
      </c>
      <c r="G5" s="41">
        <v>27</v>
      </c>
      <c r="H5" s="44">
        <v>27</v>
      </c>
      <c r="I5" s="18">
        <f t="shared" si="0"/>
        <v>104</v>
      </c>
    </row>
    <row r="6" spans="1:9" x14ac:dyDescent="0.25">
      <c r="A6" s="17" t="s">
        <v>14</v>
      </c>
      <c r="B6" s="16" t="s">
        <v>104</v>
      </c>
      <c r="C6" s="17" t="s">
        <v>99</v>
      </c>
      <c r="D6" s="17">
        <v>36292</v>
      </c>
      <c r="E6" s="44">
        <v>28</v>
      </c>
      <c r="F6" s="41">
        <v>25</v>
      </c>
      <c r="G6" s="45">
        <v>38</v>
      </c>
      <c r="H6" s="41">
        <v>26</v>
      </c>
      <c r="I6" s="18">
        <f t="shared" si="0"/>
        <v>117</v>
      </c>
    </row>
    <row r="7" spans="1:9" x14ac:dyDescent="0.25">
      <c r="A7" s="17" t="s">
        <v>15</v>
      </c>
      <c r="B7" s="16" t="s">
        <v>105</v>
      </c>
      <c r="C7" s="17" t="s">
        <v>106</v>
      </c>
      <c r="D7" s="17">
        <v>44723</v>
      </c>
      <c r="E7" s="41">
        <v>28</v>
      </c>
      <c r="F7" s="46">
        <v>28</v>
      </c>
      <c r="G7" s="41">
        <v>26</v>
      </c>
      <c r="H7" s="41">
        <v>26</v>
      </c>
      <c r="I7" s="18">
        <f t="shared" si="0"/>
        <v>108</v>
      </c>
    </row>
    <row r="8" spans="1:9" x14ac:dyDescent="0.25">
      <c r="E8" s="22">
        <v>106</v>
      </c>
      <c r="F8" s="22">
        <v>99</v>
      </c>
      <c r="G8" s="22">
        <v>112</v>
      </c>
      <c r="H8" s="22">
        <v>105</v>
      </c>
      <c r="I8" s="23">
        <f t="shared" si="0"/>
        <v>422</v>
      </c>
    </row>
    <row r="10" spans="1:9" ht="18.75" x14ac:dyDescent="0.3">
      <c r="A10" s="25" t="s">
        <v>89</v>
      </c>
      <c r="B10" s="26"/>
      <c r="C10" s="27"/>
      <c r="D10" s="27"/>
      <c r="E10" s="26"/>
      <c r="F10" s="26"/>
      <c r="G10" s="26"/>
      <c r="H10" s="26"/>
      <c r="I10" s="28"/>
    </row>
    <row r="11" spans="1:9" x14ac:dyDescent="0.25">
      <c r="A11" s="19" t="s">
        <v>48</v>
      </c>
      <c r="B11" s="20" t="s">
        <v>1</v>
      </c>
      <c r="C11" s="19" t="s">
        <v>49</v>
      </c>
      <c r="D11" s="19" t="s">
        <v>3</v>
      </c>
      <c r="E11" s="19" t="s">
        <v>4</v>
      </c>
      <c r="F11" s="19" t="s">
        <v>5</v>
      </c>
      <c r="G11" s="19" t="s">
        <v>6</v>
      </c>
      <c r="H11" s="19" t="s">
        <v>7</v>
      </c>
      <c r="I11" s="19" t="s">
        <v>8</v>
      </c>
    </row>
    <row r="12" spans="1:9" x14ac:dyDescent="0.25">
      <c r="A12" s="17" t="s">
        <v>11</v>
      </c>
      <c r="B12" s="16" t="s">
        <v>85</v>
      </c>
      <c r="C12" s="17" t="s">
        <v>99</v>
      </c>
      <c r="D12" s="17">
        <v>32105</v>
      </c>
      <c r="E12" s="40">
        <v>24</v>
      </c>
      <c r="F12" s="40">
        <v>23</v>
      </c>
      <c r="G12" s="40">
        <v>22</v>
      </c>
      <c r="H12" s="41">
        <v>26</v>
      </c>
      <c r="I12" s="18">
        <f>SUM(E12:H12)</f>
        <v>95</v>
      </c>
    </row>
    <row r="13" spans="1:9" x14ac:dyDescent="0.25">
      <c r="A13" s="17" t="s">
        <v>12</v>
      </c>
      <c r="B13" s="16" t="s">
        <v>94</v>
      </c>
      <c r="C13" s="17" t="s">
        <v>95</v>
      </c>
      <c r="D13" s="17">
        <v>884</v>
      </c>
      <c r="E13" s="41">
        <v>26</v>
      </c>
      <c r="F13" s="41">
        <v>25</v>
      </c>
      <c r="G13" s="41">
        <v>25</v>
      </c>
      <c r="H13" s="40">
        <v>21</v>
      </c>
      <c r="I13" s="18">
        <f>SUM(E13:H13)</f>
        <v>97</v>
      </c>
    </row>
    <row r="14" spans="1:9" x14ac:dyDescent="0.25">
      <c r="A14" s="17" t="s">
        <v>13</v>
      </c>
      <c r="B14" s="16" t="s">
        <v>107</v>
      </c>
      <c r="C14" s="17" t="s">
        <v>108</v>
      </c>
      <c r="D14" s="17">
        <v>869</v>
      </c>
      <c r="E14" s="18">
        <v>34</v>
      </c>
      <c r="F14" s="18">
        <v>35</v>
      </c>
      <c r="G14" s="41">
        <v>29</v>
      </c>
      <c r="H14" s="18">
        <v>31</v>
      </c>
      <c r="I14" s="18">
        <f>SUM(E14:H14)</f>
        <v>129</v>
      </c>
    </row>
    <row r="15" spans="1:9" x14ac:dyDescent="0.25">
      <c r="A15" s="17" t="s">
        <v>14</v>
      </c>
      <c r="B15" s="16" t="s">
        <v>109</v>
      </c>
      <c r="C15" s="17" t="s">
        <v>99</v>
      </c>
      <c r="D15" s="17">
        <v>44726</v>
      </c>
      <c r="E15" s="40">
        <v>24</v>
      </c>
      <c r="F15" s="41">
        <v>28</v>
      </c>
      <c r="G15" s="40">
        <v>23</v>
      </c>
      <c r="H15" s="41">
        <v>26</v>
      </c>
      <c r="I15" s="18">
        <f>SUM(E15:H15)</f>
        <v>101</v>
      </c>
    </row>
    <row r="16" spans="1:9" x14ac:dyDescent="0.25">
      <c r="E16" s="22">
        <f>SUM(E12:E15)</f>
        <v>108</v>
      </c>
      <c r="F16" s="22">
        <f>SUM(F12:F15)</f>
        <v>111</v>
      </c>
      <c r="G16" s="22">
        <f>SUM(G12:G15)</f>
        <v>99</v>
      </c>
      <c r="H16" s="22">
        <f>SUM(H12:H15)</f>
        <v>104</v>
      </c>
      <c r="I16" s="23">
        <f>SUM(E16:H16)</f>
        <v>422</v>
      </c>
    </row>
    <row r="18" spans="1:9" ht="18.75" x14ac:dyDescent="0.3">
      <c r="A18" s="25" t="s">
        <v>90</v>
      </c>
      <c r="B18" s="26"/>
      <c r="C18" s="27"/>
      <c r="D18" s="27"/>
      <c r="E18" s="26"/>
      <c r="F18" s="26"/>
      <c r="G18" s="26"/>
      <c r="H18" s="26"/>
      <c r="I18" s="28"/>
    </row>
    <row r="19" spans="1:9" x14ac:dyDescent="0.25">
      <c r="A19" s="19" t="s">
        <v>48</v>
      </c>
      <c r="B19" s="20" t="s">
        <v>1</v>
      </c>
      <c r="C19" s="19" t="s">
        <v>49</v>
      </c>
      <c r="D19" s="19" t="s">
        <v>3</v>
      </c>
      <c r="E19" s="19" t="s">
        <v>4</v>
      </c>
      <c r="F19" s="19" t="s">
        <v>5</v>
      </c>
      <c r="G19" s="19" t="s">
        <v>6</v>
      </c>
      <c r="H19" s="19" t="s">
        <v>7</v>
      </c>
      <c r="I19" s="19" t="s">
        <v>8</v>
      </c>
    </row>
    <row r="20" spans="1:9" x14ac:dyDescent="0.25">
      <c r="A20" s="17" t="s">
        <v>11</v>
      </c>
      <c r="B20" s="16" t="s">
        <v>110</v>
      </c>
      <c r="C20" s="17" t="s">
        <v>111</v>
      </c>
      <c r="D20" s="17">
        <v>41340</v>
      </c>
      <c r="E20" s="40">
        <v>24</v>
      </c>
      <c r="F20" s="41">
        <v>27</v>
      </c>
      <c r="G20" s="41">
        <v>26</v>
      </c>
      <c r="H20" s="41">
        <v>28</v>
      </c>
      <c r="I20" s="18">
        <f>SUM(E20:H20)</f>
        <v>105</v>
      </c>
    </row>
    <row r="21" spans="1:9" x14ac:dyDescent="0.25">
      <c r="A21" s="17" t="s">
        <v>12</v>
      </c>
      <c r="B21" s="16" t="s">
        <v>112</v>
      </c>
      <c r="C21" s="17" t="s">
        <v>111</v>
      </c>
      <c r="D21" s="17">
        <v>183</v>
      </c>
      <c r="E21" s="41">
        <v>29</v>
      </c>
      <c r="F21" s="41">
        <v>30</v>
      </c>
      <c r="G21" s="41">
        <v>27</v>
      </c>
      <c r="H21" s="41">
        <v>29</v>
      </c>
      <c r="I21" s="18">
        <f>SUM(E21:H21)</f>
        <v>115</v>
      </c>
    </row>
    <row r="22" spans="1:9" x14ac:dyDescent="0.25">
      <c r="A22" s="17" t="s">
        <v>13</v>
      </c>
      <c r="B22" s="16" t="s">
        <v>113</v>
      </c>
      <c r="C22" s="17" t="s">
        <v>106</v>
      </c>
      <c r="D22" s="17">
        <v>66395</v>
      </c>
      <c r="E22" s="18">
        <v>33</v>
      </c>
      <c r="F22" s="41">
        <v>27</v>
      </c>
      <c r="G22" s="40">
        <v>23</v>
      </c>
      <c r="H22" s="41">
        <v>27</v>
      </c>
      <c r="I22" s="18">
        <f>SUM(E22:H22)</f>
        <v>110</v>
      </c>
    </row>
    <row r="23" spans="1:9" x14ac:dyDescent="0.25">
      <c r="A23" s="17" t="s">
        <v>14</v>
      </c>
      <c r="B23" s="16" t="s">
        <v>114</v>
      </c>
      <c r="C23" s="17" t="s">
        <v>115</v>
      </c>
      <c r="D23" s="17">
        <v>66946</v>
      </c>
      <c r="E23" s="41">
        <v>28</v>
      </c>
      <c r="F23" s="18">
        <v>32</v>
      </c>
      <c r="G23" s="18">
        <v>32</v>
      </c>
      <c r="H23" s="40">
        <v>24</v>
      </c>
      <c r="I23" s="18">
        <f>SUM(E23:H23)</f>
        <v>116</v>
      </c>
    </row>
    <row r="24" spans="1:9" x14ac:dyDescent="0.25">
      <c r="E24" s="22">
        <f>SUM(E20:E23)</f>
        <v>114</v>
      </c>
      <c r="F24" s="22">
        <f>SUM(F20:F23)</f>
        <v>116</v>
      </c>
      <c r="G24" s="22">
        <f>SUM(G20:G23)</f>
        <v>108</v>
      </c>
      <c r="H24" s="22">
        <f>SUM(H20:H23)</f>
        <v>108</v>
      </c>
      <c r="I24" s="23">
        <f>SUM(E24:H24)</f>
        <v>446</v>
      </c>
    </row>
    <row r="26" spans="1:9" ht="18.75" x14ac:dyDescent="0.3">
      <c r="A26" s="25" t="s">
        <v>83</v>
      </c>
      <c r="B26" s="26"/>
      <c r="C26" s="27"/>
      <c r="D26" s="27"/>
      <c r="E26" s="26"/>
      <c r="F26" s="26"/>
      <c r="G26" s="26"/>
      <c r="H26" s="26"/>
      <c r="I26" s="28"/>
    </row>
    <row r="27" spans="1:9" x14ac:dyDescent="0.25">
      <c r="A27" s="19" t="s">
        <v>48</v>
      </c>
      <c r="B27" s="20" t="s">
        <v>1</v>
      </c>
      <c r="C27" s="19" t="s">
        <v>49</v>
      </c>
      <c r="D27" s="19" t="s">
        <v>3</v>
      </c>
      <c r="E27" s="19" t="s">
        <v>4</v>
      </c>
      <c r="F27" s="19" t="s">
        <v>5</v>
      </c>
      <c r="G27" s="19" t="s">
        <v>6</v>
      </c>
      <c r="H27" s="19" t="s">
        <v>7</v>
      </c>
      <c r="I27" s="19" t="s">
        <v>8</v>
      </c>
    </row>
    <row r="28" spans="1:9" x14ac:dyDescent="0.25">
      <c r="A28" s="17" t="s">
        <v>11</v>
      </c>
      <c r="B28" s="16" t="s">
        <v>116</v>
      </c>
      <c r="C28" s="17" t="s">
        <v>106</v>
      </c>
      <c r="D28" s="17">
        <v>36258</v>
      </c>
      <c r="E28" s="18">
        <v>36</v>
      </c>
      <c r="F28" s="41">
        <v>27</v>
      </c>
      <c r="G28" s="41">
        <v>28</v>
      </c>
      <c r="H28" s="41">
        <v>28</v>
      </c>
      <c r="I28" s="18">
        <f>SUM(E28:H28)</f>
        <v>119</v>
      </c>
    </row>
    <row r="29" spans="1:9" x14ac:dyDescent="0.25">
      <c r="A29" s="17" t="s">
        <v>12</v>
      </c>
      <c r="B29" s="16" t="s">
        <v>84</v>
      </c>
      <c r="C29" s="17" t="s">
        <v>99</v>
      </c>
      <c r="D29" s="17">
        <v>31419</v>
      </c>
      <c r="E29" s="18">
        <v>31</v>
      </c>
      <c r="F29" s="41">
        <v>25</v>
      </c>
      <c r="G29" s="41">
        <v>28</v>
      </c>
      <c r="H29" s="18">
        <v>33</v>
      </c>
      <c r="I29" s="18">
        <f>SUM(E29:H29)</f>
        <v>117</v>
      </c>
    </row>
    <row r="30" spans="1:9" x14ac:dyDescent="0.25">
      <c r="A30" s="17" t="s">
        <v>13</v>
      </c>
      <c r="B30" s="16" t="s">
        <v>117</v>
      </c>
      <c r="C30" s="17" t="s">
        <v>111</v>
      </c>
      <c r="D30" s="17">
        <v>66045</v>
      </c>
      <c r="E30" s="18">
        <v>37</v>
      </c>
      <c r="F30" s="41">
        <v>26</v>
      </c>
      <c r="G30" s="18">
        <v>34</v>
      </c>
      <c r="H30" s="41">
        <v>27</v>
      </c>
      <c r="I30" s="18">
        <f>SUM(E30:H30)</f>
        <v>124</v>
      </c>
    </row>
    <row r="31" spans="1:9" x14ac:dyDescent="0.25">
      <c r="A31" s="17" t="s">
        <v>14</v>
      </c>
      <c r="B31" s="16" t="s">
        <v>118</v>
      </c>
      <c r="C31" s="17" t="s">
        <v>106</v>
      </c>
      <c r="D31" s="17">
        <v>66729</v>
      </c>
      <c r="E31" s="18">
        <v>31</v>
      </c>
      <c r="F31" s="18">
        <v>34</v>
      </c>
      <c r="G31" s="18">
        <v>32</v>
      </c>
      <c r="H31" s="18">
        <v>31</v>
      </c>
      <c r="I31" s="18">
        <f>SUM(E31:H31)</f>
        <v>128</v>
      </c>
    </row>
    <row r="32" spans="1:9" x14ac:dyDescent="0.25">
      <c r="E32" s="22">
        <f>SUM(E28:E31)</f>
        <v>135</v>
      </c>
      <c r="F32" s="22">
        <f>SUM(F28:F31)</f>
        <v>112</v>
      </c>
      <c r="G32" s="22">
        <f>SUM(G28:G31)</f>
        <v>122</v>
      </c>
      <c r="H32" s="22">
        <f>SUM(H28:H31)</f>
        <v>119</v>
      </c>
      <c r="I32" s="23">
        <f>SUM(E32:H32)</f>
        <v>488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workbookViewId="0">
      <selection activeCell="N9" sqref="N9"/>
    </sheetView>
  </sheetViews>
  <sheetFormatPr baseColWidth="10" defaultRowHeight="15.75" x14ac:dyDescent="0.25"/>
  <cols>
    <col min="1" max="1" width="5.140625" style="1" bestFit="1" customWidth="1"/>
    <col min="2" max="2" width="20" style="1" customWidth="1"/>
    <col min="3" max="9" width="7.140625" style="1" customWidth="1"/>
    <col min="10" max="10" width="7.28515625" style="1" customWidth="1"/>
    <col min="11" max="16384" width="11.42578125" style="1"/>
  </cols>
  <sheetData>
    <row r="1" spans="1:10" s="10" customFormat="1" ht="23.25" x14ac:dyDescent="0.35">
      <c r="A1" s="10" t="s">
        <v>72</v>
      </c>
      <c r="C1" s="10" t="s">
        <v>258</v>
      </c>
    </row>
    <row r="2" spans="1:10" s="10" customFormat="1" ht="23.25" x14ac:dyDescent="0.35"/>
    <row r="3" spans="1:10" ht="22.5" customHeight="1" x14ac:dyDescent="0.25">
      <c r="A3" s="32" t="s">
        <v>48</v>
      </c>
      <c r="B3" s="32" t="s">
        <v>50</v>
      </c>
      <c r="C3" s="33" t="s">
        <v>11</v>
      </c>
      <c r="D3" s="33" t="s">
        <v>12</v>
      </c>
      <c r="E3" s="33" t="s">
        <v>13</v>
      </c>
      <c r="F3" s="33" t="s">
        <v>14</v>
      </c>
      <c r="G3" s="33" t="s">
        <v>15</v>
      </c>
      <c r="H3" s="33" t="s">
        <v>16</v>
      </c>
      <c r="I3" s="33" t="s">
        <v>17</v>
      </c>
      <c r="J3" s="33" t="s">
        <v>9</v>
      </c>
    </row>
    <row r="4" spans="1:10" ht="22.5" customHeight="1" x14ac:dyDescent="0.25">
      <c r="A4" s="34">
        <v>1</v>
      </c>
      <c r="B4" s="35" t="s">
        <v>51</v>
      </c>
      <c r="C4" s="75">
        <v>120</v>
      </c>
      <c r="D4" s="34">
        <v>9</v>
      </c>
      <c r="E4" s="75">
        <v>1</v>
      </c>
      <c r="F4" s="34">
        <v>1</v>
      </c>
      <c r="G4" s="75"/>
      <c r="H4" s="34">
        <v>1</v>
      </c>
      <c r="I4" s="75"/>
      <c r="J4" s="74">
        <v>1.1399999999999999</v>
      </c>
    </row>
    <row r="5" spans="1:10" ht="22.5" customHeight="1" x14ac:dyDescent="0.25">
      <c r="A5" s="34">
        <v>2</v>
      </c>
      <c r="B5" s="35" t="s">
        <v>52</v>
      </c>
      <c r="C5" s="75">
        <v>68</v>
      </c>
      <c r="D5" s="34">
        <v>24</v>
      </c>
      <c r="E5" s="75">
        <v>23</v>
      </c>
      <c r="F5" s="34">
        <v>10</v>
      </c>
      <c r="G5" s="75">
        <v>3</v>
      </c>
      <c r="H5" s="34">
        <v>1</v>
      </c>
      <c r="I5" s="75">
        <v>3</v>
      </c>
      <c r="J5" s="74">
        <v>2.02</v>
      </c>
    </row>
    <row r="6" spans="1:10" ht="22.5" customHeight="1" x14ac:dyDescent="0.25">
      <c r="A6" s="34">
        <v>3</v>
      </c>
      <c r="B6" s="35" t="s">
        <v>53</v>
      </c>
      <c r="C6" s="75">
        <v>50</v>
      </c>
      <c r="D6" s="34">
        <v>80</v>
      </c>
      <c r="E6" s="75">
        <v>2</v>
      </c>
      <c r="F6" s="34"/>
      <c r="G6" s="75"/>
      <c r="H6" s="34"/>
      <c r="I6" s="75"/>
      <c r="J6" s="74">
        <v>1.64</v>
      </c>
    </row>
    <row r="7" spans="1:10" ht="22.5" customHeight="1" x14ac:dyDescent="0.25">
      <c r="A7" s="34">
        <v>4</v>
      </c>
      <c r="B7" s="35" t="s">
        <v>54</v>
      </c>
      <c r="C7" s="75">
        <v>66</v>
      </c>
      <c r="D7" s="34">
        <v>46</v>
      </c>
      <c r="E7" s="75">
        <v>8</v>
      </c>
      <c r="F7" s="34">
        <v>8</v>
      </c>
      <c r="G7" s="75">
        <v>1</v>
      </c>
      <c r="H7" s="34">
        <v>2</v>
      </c>
      <c r="I7" s="75">
        <v>1</v>
      </c>
      <c r="J7" s="74">
        <v>1.8</v>
      </c>
    </row>
    <row r="8" spans="1:10" ht="22.5" customHeight="1" x14ac:dyDescent="0.25">
      <c r="A8" s="34">
        <v>5</v>
      </c>
      <c r="B8" s="35" t="s">
        <v>55</v>
      </c>
      <c r="C8" s="75">
        <v>77</v>
      </c>
      <c r="D8" s="34">
        <v>47</v>
      </c>
      <c r="E8" s="75">
        <v>6</v>
      </c>
      <c r="F8" s="34">
        <v>2</v>
      </c>
      <c r="G8" s="75"/>
      <c r="H8" s="34"/>
      <c r="I8" s="75"/>
      <c r="J8" s="74">
        <v>1.49</v>
      </c>
    </row>
    <row r="9" spans="1:10" ht="22.5" customHeight="1" x14ac:dyDescent="0.25">
      <c r="A9" s="34">
        <v>6</v>
      </c>
      <c r="B9" s="35" t="s">
        <v>56</v>
      </c>
      <c r="C9" s="75">
        <v>95</v>
      </c>
      <c r="D9" s="34">
        <v>20</v>
      </c>
      <c r="E9" s="75">
        <v>8</v>
      </c>
      <c r="F9" s="34">
        <v>3</v>
      </c>
      <c r="G9" s="75">
        <v>3</v>
      </c>
      <c r="H9" s="34">
        <v>1</v>
      </c>
      <c r="I9" s="75">
        <v>2</v>
      </c>
      <c r="J9" s="74">
        <v>1.56</v>
      </c>
    </row>
    <row r="10" spans="1:10" ht="22.5" customHeight="1" x14ac:dyDescent="0.25">
      <c r="A10" s="34">
        <v>7</v>
      </c>
      <c r="B10" s="35" t="s">
        <v>57</v>
      </c>
      <c r="C10" s="75">
        <v>57</v>
      </c>
      <c r="D10" s="34">
        <v>74</v>
      </c>
      <c r="E10" s="75">
        <v>1</v>
      </c>
      <c r="F10" s="34"/>
      <c r="G10" s="75"/>
      <c r="H10" s="34"/>
      <c r="I10" s="75"/>
      <c r="J10" s="74">
        <v>1.58</v>
      </c>
    </row>
    <row r="11" spans="1:10" ht="22.5" customHeight="1" x14ac:dyDescent="0.25">
      <c r="A11" s="34">
        <v>8</v>
      </c>
      <c r="B11" s="35" t="s">
        <v>58</v>
      </c>
      <c r="C11" s="75">
        <v>40</v>
      </c>
      <c r="D11" s="34">
        <v>90</v>
      </c>
      <c r="E11" s="75">
        <v>2</v>
      </c>
      <c r="F11" s="34"/>
      <c r="G11" s="75"/>
      <c r="H11" s="34"/>
      <c r="I11" s="75"/>
      <c r="J11" s="74">
        <v>1.71</v>
      </c>
    </row>
    <row r="12" spans="1:10" ht="22.5" customHeight="1" x14ac:dyDescent="0.25">
      <c r="A12" s="34">
        <v>9</v>
      </c>
      <c r="B12" s="35" t="s">
        <v>59</v>
      </c>
      <c r="C12" s="75">
        <v>109</v>
      </c>
      <c r="D12" s="34">
        <v>20</v>
      </c>
      <c r="E12" s="75">
        <v>1</v>
      </c>
      <c r="F12" s="34">
        <v>2</v>
      </c>
      <c r="G12" s="75"/>
      <c r="H12" s="34"/>
      <c r="I12" s="75"/>
      <c r="J12" s="74">
        <v>1.21</v>
      </c>
    </row>
    <row r="13" spans="1:10" ht="22.5" customHeight="1" x14ac:dyDescent="0.25">
      <c r="A13" s="34">
        <v>10</v>
      </c>
      <c r="B13" s="35" t="s">
        <v>60</v>
      </c>
      <c r="C13" s="75">
        <v>60</v>
      </c>
      <c r="D13" s="34">
        <v>55</v>
      </c>
      <c r="E13" s="75">
        <v>13</v>
      </c>
      <c r="F13" s="34">
        <v>3</v>
      </c>
      <c r="G13" s="75">
        <v>1</v>
      </c>
      <c r="H13" s="34"/>
      <c r="I13" s="75"/>
      <c r="J13" s="74">
        <v>1.71</v>
      </c>
    </row>
    <row r="14" spans="1:10" ht="22.5" customHeight="1" x14ac:dyDescent="0.25">
      <c r="A14" s="34">
        <v>11</v>
      </c>
      <c r="B14" s="35" t="s">
        <v>61</v>
      </c>
      <c r="C14" s="75">
        <v>126</v>
      </c>
      <c r="D14" s="34">
        <v>6</v>
      </c>
      <c r="E14" s="75"/>
      <c r="F14" s="34"/>
      <c r="G14" s="75"/>
      <c r="H14" s="34"/>
      <c r="I14" s="75"/>
      <c r="J14" s="74">
        <v>1.05</v>
      </c>
    </row>
    <row r="15" spans="1:10" ht="22.5" customHeight="1" x14ac:dyDescent="0.25">
      <c r="A15" s="34">
        <v>12</v>
      </c>
      <c r="B15" s="35" t="s">
        <v>62</v>
      </c>
      <c r="C15" s="75">
        <v>76</v>
      </c>
      <c r="D15" s="34">
        <v>29</v>
      </c>
      <c r="E15" s="75">
        <v>18</v>
      </c>
      <c r="F15" s="34">
        <v>6</v>
      </c>
      <c r="G15" s="75">
        <v>1</v>
      </c>
      <c r="H15" s="34"/>
      <c r="I15" s="75">
        <v>2</v>
      </c>
      <c r="J15" s="74">
        <v>1.75</v>
      </c>
    </row>
    <row r="16" spans="1:10" ht="22.5" customHeight="1" x14ac:dyDescent="0.25">
      <c r="A16" s="34">
        <v>13</v>
      </c>
      <c r="B16" s="35" t="s">
        <v>257</v>
      </c>
      <c r="C16" s="75">
        <v>70</v>
      </c>
      <c r="D16" s="34">
        <v>60</v>
      </c>
      <c r="E16" s="75">
        <v>2</v>
      </c>
      <c r="F16" s="34"/>
      <c r="G16" s="75"/>
      <c r="H16" s="34"/>
      <c r="I16" s="75"/>
      <c r="J16" s="74">
        <v>1.48</v>
      </c>
    </row>
    <row r="17" spans="1:10" ht="22.5" customHeight="1" x14ac:dyDescent="0.25">
      <c r="A17" s="34">
        <v>14</v>
      </c>
      <c r="B17" s="35" t="s">
        <v>63</v>
      </c>
      <c r="C17" s="75">
        <v>69</v>
      </c>
      <c r="D17" s="34">
        <v>47</v>
      </c>
      <c r="E17" s="75">
        <v>10</v>
      </c>
      <c r="F17" s="34">
        <v>4</v>
      </c>
      <c r="G17" s="75"/>
      <c r="H17" s="34">
        <v>1</v>
      </c>
      <c r="I17" s="75">
        <v>1</v>
      </c>
      <c r="J17" s="74">
        <v>1.68</v>
      </c>
    </row>
    <row r="18" spans="1:10" ht="22.5" customHeight="1" x14ac:dyDescent="0.25">
      <c r="A18" s="34">
        <v>15</v>
      </c>
      <c r="B18" s="35" t="s">
        <v>64</v>
      </c>
      <c r="C18" s="75">
        <v>104</v>
      </c>
      <c r="D18" s="34">
        <v>20</v>
      </c>
      <c r="E18" s="75">
        <v>5</v>
      </c>
      <c r="F18" s="34">
        <v>2</v>
      </c>
      <c r="G18" s="75">
        <v>1</v>
      </c>
      <c r="H18" s="34"/>
      <c r="I18" s="75"/>
      <c r="J18" s="74">
        <v>1.3</v>
      </c>
    </row>
    <row r="19" spans="1:10" ht="22.5" customHeight="1" x14ac:dyDescent="0.25">
      <c r="A19" s="34">
        <v>16</v>
      </c>
      <c r="B19" s="35" t="s">
        <v>65</v>
      </c>
      <c r="C19" s="75">
        <v>117</v>
      </c>
      <c r="D19" s="34">
        <v>8</v>
      </c>
      <c r="E19" s="75">
        <v>5</v>
      </c>
      <c r="F19" s="34"/>
      <c r="G19" s="75">
        <v>2</v>
      </c>
      <c r="H19" s="34"/>
      <c r="I19" s="75"/>
      <c r="J19" s="74">
        <v>1.2</v>
      </c>
    </row>
    <row r="20" spans="1:10" ht="22.5" customHeight="1" x14ac:dyDescent="0.25">
      <c r="A20" s="34">
        <v>17</v>
      </c>
      <c r="B20" s="35" t="s">
        <v>66</v>
      </c>
      <c r="C20" s="75">
        <v>88</v>
      </c>
      <c r="D20" s="34">
        <v>22</v>
      </c>
      <c r="E20" s="75">
        <v>10</v>
      </c>
      <c r="F20" s="34">
        <v>6</v>
      </c>
      <c r="G20" s="75">
        <v>2</v>
      </c>
      <c r="H20" s="34"/>
      <c r="I20" s="75">
        <v>4</v>
      </c>
      <c r="J20" s="74">
        <v>1.7</v>
      </c>
    </row>
    <row r="21" spans="1:10" ht="22.5" customHeight="1" x14ac:dyDescent="0.25">
      <c r="A21" s="34">
        <v>18</v>
      </c>
      <c r="B21" s="35" t="s">
        <v>67</v>
      </c>
      <c r="C21" s="75">
        <v>68</v>
      </c>
      <c r="D21" s="34">
        <v>51</v>
      </c>
      <c r="E21" s="75">
        <v>12</v>
      </c>
      <c r="F21" s="34">
        <v>1</v>
      </c>
      <c r="G21" s="75"/>
      <c r="H21" s="34"/>
      <c r="I21" s="75"/>
      <c r="J21" s="74">
        <v>1.59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tabSelected="1" workbookViewId="0">
      <selection activeCell="K9" sqref="K9"/>
    </sheetView>
  </sheetViews>
  <sheetFormatPr baseColWidth="10" defaultRowHeight="17.25" x14ac:dyDescent="0.3"/>
  <cols>
    <col min="1" max="1" width="14.42578125" style="1" customWidth="1"/>
    <col min="2" max="2" width="1.42578125" style="48" customWidth="1"/>
    <col min="3" max="3" width="12.7109375" style="48" bestFit="1" customWidth="1"/>
    <col min="4" max="4" width="12.7109375" style="48" customWidth="1"/>
    <col min="5" max="16384" width="11.42578125" style="48"/>
  </cols>
  <sheetData>
    <row r="1" spans="1:8" ht="18.75" x14ac:dyDescent="0.3">
      <c r="A1"/>
      <c r="D1" s="49" t="s">
        <v>194</v>
      </c>
    </row>
    <row r="3" spans="1:8" ht="7.5" customHeight="1" x14ac:dyDescent="0.3"/>
    <row r="4" spans="1:8" x14ac:dyDescent="0.3">
      <c r="A4" s="1" t="s">
        <v>195</v>
      </c>
      <c r="C4" s="50" t="s">
        <v>215</v>
      </c>
      <c r="D4" s="51"/>
      <c r="E4" s="51"/>
      <c r="F4" s="51"/>
      <c r="G4" s="73" t="s">
        <v>220</v>
      </c>
      <c r="H4" s="52"/>
    </row>
    <row r="5" spans="1:8" x14ac:dyDescent="0.3">
      <c r="A5" s="1" t="s">
        <v>196</v>
      </c>
      <c r="C5" s="50" t="s">
        <v>216</v>
      </c>
      <c r="D5" s="51"/>
      <c r="E5" s="51"/>
      <c r="F5" s="51"/>
      <c r="G5" s="51"/>
      <c r="H5" s="52"/>
    </row>
    <row r="6" spans="1:8" x14ac:dyDescent="0.3">
      <c r="A6" s="1" t="s">
        <v>197</v>
      </c>
      <c r="C6" s="53">
        <v>43687</v>
      </c>
      <c r="D6" s="52"/>
      <c r="E6" s="54" t="s">
        <v>198</v>
      </c>
      <c r="F6" s="51" t="s">
        <v>217</v>
      </c>
      <c r="G6" s="51"/>
      <c r="H6" s="52"/>
    </row>
    <row r="7" spans="1:8" x14ac:dyDescent="0.3">
      <c r="A7" s="1" t="s">
        <v>199</v>
      </c>
      <c r="C7" s="50" t="s">
        <v>218</v>
      </c>
      <c r="D7" s="51"/>
      <c r="E7" s="51"/>
      <c r="F7" s="51"/>
      <c r="G7" s="51"/>
      <c r="H7" s="52"/>
    </row>
    <row r="8" spans="1:8" s="55" customFormat="1" ht="15.75" x14ac:dyDescent="0.25">
      <c r="A8" s="1"/>
      <c r="C8" s="56"/>
      <c r="D8" s="56"/>
      <c r="E8" s="56"/>
      <c r="F8" s="56"/>
      <c r="G8" s="56"/>
      <c r="H8" s="56"/>
    </row>
    <row r="9" spans="1:8" x14ac:dyDescent="0.3">
      <c r="C9" s="55" t="s">
        <v>200</v>
      </c>
      <c r="E9" s="55" t="s">
        <v>201</v>
      </c>
      <c r="H9" s="57" t="s">
        <v>202</v>
      </c>
    </row>
    <row r="10" spans="1:8" x14ac:dyDescent="0.3">
      <c r="A10" s="1" t="s">
        <v>203</v>
      </c>
      <c r="C10" s="58" t="s">
        <v>75</v>
      </c>
      <c r="D10" s="59"/>
      <c r="E10" s="58" t="s">
        <v>39</v>
      </c>
      <c r="F10" s="60"/>
      <c r="G10" s="59"/>
      <c r="H10" s="17">
        <v>14567</v>
      </c>
    </row>
    <row r="11" spans="1:8" ht="7.5" customHeight="1" x14ac:dyDescent="0.3">
      <c r="C11" s="1"/>
      <c r="D11" s="1"/>
      <c r="E11" s="1"/>
      <c r="F11" s="1"/>
      <c r="G11" s="1"/>
      <c r="H11" s="2"/>
    </row>
    <row r="12" spans="1:8" x14ac:dyDescent="0.3">
      <c r="A12" s="1" t="s">
        <v>204</v>
      </c>
      <c r="C12" s="58" t="s">
        <v>81</v>
      </c>
      <c r="D12" s="59"/>
      <c r="E12" s="58" t="s">
        <v>82</v>
      </c>
      <c r="F12" s="60"/>
      <c r="G12" s="59"/>
      <c r="H12" s="17">
        <v>10437</v>
      </c>
    </row>
    <row r="13" spans="1:8" x14ac:dyDescent="0.3">
      <c r="A13" s="1" t="s">
        <v>205</v>
      </c>
      <c r="C13" s="58" t="s">
        <v>84</v>
      </c>
      <c r="D13" s="59"/>
      <c r="E13" s="58" t="s">
        <v>83</v>
      </c>
      <c r="F13" s="60"/>
      <c r="G13" s="59"/>
      <c r="H13" s="17">
        <v>10451</v>
      </c>
    </row>
    <row r="14" spans="1:8" x14ac:dyDescent="0.3">
      <c r="A14" s="1" t="s">
        <v>205</v>
      </c>
      <c r="C14" s="58" t="s">
        <v>85</v>
      </c>
      <c r="D14" s="59"/>
      <c r="E14" s="58" t="s">
        <v>39</v>
      </c>
      <c r="F14" s="60"/>
      <c r="G14" s="59"/>
      <c r="H14" s="17">
        <v>10819</v>
      </c>
    </row>
    <row r="16" spans="1:8" x14ac:dyDescent="0.3">
      <c r="A16" s="55" t="s">
        <v>206</v>
      </c>
      <c r="E16" s="55" t="s">
        <v>207</v>
      </c>
    </row>
    <row r="17" spans="1:8" x14ac:dyDescent="0.3">
      <c r="A17" s="61" t="s">
        <v>208</v>
      </c>
      <c r="B17" s="62"/>
      <c r="C17" s="62"/>
      <c r="D17" s="63"/>
      <c r="E17" s="61"/>
      <c r="F17" s="62"/>
      <c r="G17" s="62"/>
      <c r="H17" s="63"/>
    </row>
    <row r="18" spans="1:8" x14ac:dyDescent="0.3">
      <c r="A18" s="64"/>
      <c r="B18" s="65"/>
      <c r="C18" s="65"/>
      <c r="D18" s="66"/>
      <c r="E18" s="64"/>
      <c r="F18" s="65"/>
      <c r="G18" s="65"/>
      <c r="H18" s="66"/>
    </row>
    <row r="19" spans="1:8" x14ac:dyDescent="0.3">
      <c r="A19" s="64"/>
      <c r="B19" s="65"/>
      <c r="C19" s="65"/>
      <c r="D19" s="66"/>
      <c r="E19" s="64"/>
      <c r="F19" s="65"/>
      <c r="G19" s="65"/>
      <c r="H19" s="66"/>
    </row>
    <row r="20" spans="1:8" x14ac:dyDescent="0.3">
      <c r="A20" s="64"/>
      <c r="B20" s="65"/>
      <c r="C20" s="65"/>
      <c r="D20" s="66"/>
      <c r="E20" s="64"/>
      <c r="F20" s="65"/>
      <c r="G20" s="65"/>
      <c r="H20" s="66"/>
    </row>
    <row r="21" spans="1:8" x14ac:dyDescent="0.3">
      <c r="A21" s="67"/>
      <c r="B21" s="68"/>
      <c r="C21" s="68"/>
      <c r="D21" s="69"/>
      <c r="E21" s="67"/>
      <c r="F21" s="68"/>
      <c r="G21" s="68"/>
      <c r="H21" s="69"/>
    </row>
    <row r="22" spans="1:8" ht="11.25" customHeight="1" x14ac:dyDescent="0.3"/>
    <row r="23" spans="1:8" x14ac:dyDescent="0.3">
      <c r="A23" s="55" t="s">
        <v>209</v>
      </c>
      <c r="E23" s="55" t="s">
        <v>210</v>
      </c>
    </row>
    <row r="24" spans="1:8" x14ac:dyDescent="0.3">
      <c r="A24" s="61" t="s">
        <v>219</v>
      </c>
      <c r="B24" s="62"/>
      <c r="C24" s="62"/>
      <c r="D24" s="63"/>
      <c r="E24" s="61"/>
      <c r="F24" s="62"/>
      <c r="G24" s="62"/>
      <c r="H24" s="63"/>
    </row>
    <row r="25" spans="1:8" x14ac:dyDescent="0.3">
      <c r="A25" s="64"/>
      <c r="B25" s="65"/>
      <c r="C25" s="65"/>
      <c r="D25" s="66"/>
      <c r="E25" s="64"/>
      <c r="F25" s="65"/>
      <c r="G25" s="65"/>
      <c r="H25" s="66"/>
    </row>
    <row r="26" spans="1:8" x14ac:dyDescent="0.3">
      <c r="A26" s="64"/>
      <c r="B26" s="65"/>
      <c r="C26" s="65"/>
      <c r="D26" s="66"/>
      <c r="E26" s="64"/>
      <c r="F26" s="65"/>
      <c r="G26" s="65"/>
      <c r="H26" s="66"/>
    </row>
    <row r="27" spans="1:8" x14ac:dyDescent="0.3">
      <c r="A27" s="64"/>
      <c r="B27" s="65"/>
      <c r="C27" s="65"/>
      <c r="D27" s="66"/>
      <c r="E27" s="64"/>
      <c r="F27" s="65"/>
      <c r="G27" s="65"/>
      <c r="H27" s="66"/>
    </row>
    <row r="28" spans="1:8" x14ac:dyDescent="0.3">
      <c r="A28" s="67"/>
      <c r="B28" s="68"/>
      <c r="C28" s="68"/>
      <c r="D28" s="69"/>
      <c r="E28" s="67"/>
      <c r="F28" s="68"/>
      <c r="G28" s="68"/>
      <c r="H28" s="69"/>
    </row>
    <row r="29" spans="1:8" ht="11.25" customHeight="1" x14ac:dyDescent="0.3"/>
    <row r="30" spans="1:8" x14ac:dyDescent="0.3">
      <c r="A30" s="55" t="s">
        <v>211</v>
      </c>
      <c r="E30" s="55" t="s">
        <v>212</v>
      </c>
    </row>
    <row r="31" spans="1:8" x14ac:dyDescent="0.3">
      <c r="A31" s="61"/>
      <c r="B31" s="62"/>
      <c r="C31" s="62"/>
      <c r="D31" s="63"/>
      <c r="E31" s="61"/>
      <c r="F31" s="62"/>
      <c r="G31" s="62"/>
      <c r="H31" s="63"/>
    </row>
    <row r="32" spans="1:8" x14ac:dyDescent="0.3">
      <c r="A32" s="64"/>
      <c r="B32" s="65"/>
      <c r="C32" s="65"/>
      <c r="D32" s="66"/>
      <c r="E32" s="64"/>
      <c r="F32" s="65"/>
      <c r="G32" s="65"/>
      <c r="H32" s="66"/>
    </row>
    <row r="33" spans="1:8" x14ac:dyDescent="0.3">
      <c r="A33" s="64"/>
      <c r="B33" s="65"/>
      <c r="C33" s="65"/>
      <c r="D33" s="66"/>
      <c r="E33" s="64"/>
      <c r="F33" s="65"/>
      <c r="G33" s="65"/>
      <c r="H33" s="66"/>
    </row>
    <row r="34" spans="1:8" x14ac:dyDescent="0.3">
      <c r="A34" s="64"/>
      <c r="B34" s="65"/>
      <c r="C34" s="65"/>
      <c r="D34" s="66"/>
      <c r="E34" s="64"/>
      <c r="F34" s="65"/>
      <c r="G34" s="65"/>
      <c r="H34" s="66"/>
    </row>
    <row r="35" spans="1:8" x14ac:dyDescent="0.3">
      <c r="A35" s="67"/>
      <c r="B35" s="68"/>
      <c r="C35" s="68"/>
      <c r="D35" s="69"/>
      <c r="E35" s="67"/>
      <c r="F35" s="68"/>
      <c r="G35" s="68"/>
      <c r="H35" s="69"/>
    </row>
    <row r="36" spans="1:8" ht="11.25" customHeight="1" x14ac:dyDescent="0.3"/>
    <row r="37" spans="1:8" x14ac:dyDescent="0.3">
      <c r="A37" s="55" t="s">
        <v>213</v>
      </c>
    </row>
    <row r="38" spans="1:8" x14ac:dyDescent="0.3">
      <c r="A38" s="61"/>
      <c r="B38" s="62"/>
      <c r="C38" s="62"/>
      <c r="D38" s="62"/>
      <c r="E38" s="62"/>
      <c r="F38" s="62"/>
      <c r="G38" s="62"/>
      <c r="H38" s="63"/>
    </row>
    <row r="39" spans="1:8" x14ac:dyDescent="0.3">
      <c r="A39" s="64"/>
      <c r="B39" s="65"/>
      <c r="C39" s="65"/>
      <c r="D39" s="65"/>
      <c r="E39" s="65"/>
      <c r="F39" s="65"/>
      <c r="G39" s="65"/>
      <c r="H39" s="66"/>
    </row>
    <row r="40" spans="1:8" x14ac:dyDescent="0.3">
      <c r="A40" s="64"/>
      <c r="B40" s="65"/>
      <c r="C40" s="65"/>
      <c r="D40" s="65"/>
      <c r="E40" s="65"/>
      <c r="F40" s="65"/>
      <c r="G40" s="65"/>
      <c r="H40" s="66"/>
    </row>
    <row r="41" spans="1:8" x14ac:dyDescent="0.3">
      <c r="A41" s="64"/>
      <c r="B41" s="65"/>
      <c r="C41" s="65"/>
      <c r="D41" s="65"/>
      <c r="E41" s="65"/>
      <c r="F41" s="65"/>
      <c r="G41" s="65"/>
      <c r="H41" s="66"/>
    </row>
    <row r="42" spans="1:8" x14ac:dyDescent="0.3">
      <c r="A42" s="67"/>
      <c r="B42" s="68"/>
      <c r="C42" s="68"/>
      <c r="D42" s="68"/>
      <c r="E42" s="68"/>
      <c r="F42" s="68"/>
      <c r="G42" s="68"/>
      <c r="H42" s="69"/>
    </row>
    <row r="44" spans="1:8" x14ac:dyDescent="0.3">
      <c r="A44" s="55" t="s">
        <v>214</v>
      </c>
      <c r="C44" s="70" t="s">
        <v>81</v>
      </c>
      <c r="D44" s="70"/>
      <c r="E44" s="70"/>
      <c r="F44" s="70"/>
      <c r="G44" s="70"/>
      <c r="H44" s="70"/>
    </row>
    <row r="46" spans="1:8" x14ac:dyDescent="0.3">
      <c r="A46" s="1" t="s">
        <v>197</v>
      </c>
      <c r="C46" s="71">
        <v>43687</v>
      </c>
      <c r="D46" s="72" t="s">
        <v>203</v>
      </c>
      <c r="F46" s="70" t="s">
        <v>75</v>
      </c>
      <c r="G46" s="70"/>
      <c r="H46" s="70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topLeftCell="A34" workbookViewId="0">
      <selection activeCell="K39" sqref="K39"/>
    </sheetView>
  </sheetViews>
  <sheetFormatPr baseColWidth="10" defaultRowHeight="17.25" x14ac:dyDescent="0.3"/>
  <cols>
    <col min="1" max="1" width="14.42578125" style="1" customWidth="1"/>
    <col min="2" max="2" width="1.42578125" style="48" customWidth="1"/>
    <col min="3" max="3" width="12.7109375" style="48" bestFit="1" customWidth="1"/>
    <col min="4" max="4" width="12.7109375" style="48" customWidth="1"/>
    <col min="5" max="16384" width="11.42578125" style="48"/>
  </cols>
  <sheetData>
    <row r="1" spans="1:8" ht="18.75" x14ac:dyDescent="0.3">
      <c r="A1"/>
      <c r="D1" s="49" t="s">
        <v>194</v>
      </c>
    </row>
    <row r="3" spans="1:8" ht="7.5" customHeight="1" x14ac:dyDescent="0.3"/>
    <row r="4" spans="1:8" x14ac:dyDescent="0.3">
      <c r="A4" s="1" t="s">
        <v>195</v>
      </c>
      <c r="C4" s="50" t="s">
        <v>215</v>
      </c>
      <c r="D4" s="51"/>
      <c r="E4" s="51"/>
      <c r="F4" s="51"/>
      <c r="G4" s="73" t="s">
        <v>221</v>
      </c>
      <c r="H4" s="52"/>
    </row>
    <row r="5" spans="1:8" x14ac:dyDescent="0.3">
      <c r="A5" s="1" t="s">
        <v>196</v>
      </c>
      <c r="C5" s="50" t="s">
        <v>216</v>
      </c>
      <c r="D5" s="51"/>
      <c r="E5" s="51"/>
      <c r="F5" s="51"/>
      <c r="G5" s="51"/>
      <c r="H5" s="52"/>
    </row>
    <row r="6" spans="1:8" x14ac:dyDescent="0.3">
      <c r="A6" s="1" t="s">
        <v>197</v>
      </c>
      <c r="C6" s="53">
        <v>43688</v>
      </c>
      <c r="D6" s="52"/>
      <c r="E6" s="54" t="s">
        <v>198</v>
      </c>
      <c r="F6" s="51" t="s">
        <v>217</v>
      </c>
      <c r="G6" s="51"/>
      <c r="H6" s="52"/>
    </row>
    <row r="7" spans="1:8" x14ac:dyDescent="0.3">
      <c r="A7" s="1" t="s">
        <v>199</v>
      </c>
      <c r="C7" s="50" t="s">
        <v>218</v>
      </c>
      <c r="D7" s="51"/>
      <c r="E7" s="51"/>
      <c r="F7" s="51"/>
      <c r="G7" s="51"/>
      <c r="H7" s="52"/>
    </row>
    <row r="8" spans="1:8" s="55" customFormat="1" ht="15.75" x14ac:dyDescent="0.25">
      <c r="A8" s="1"/>
      <c r="C8" s="56"/>
      <c r="D8" s="56"/>
      <c r="E8" s="56"/>
      <c r="F8" s="56"/>
      <c r="G8" s="56"/>
      <c r="H8" s="56"/>
    </row>
    <row r="9" spans="1:8" x14ac:dyDescent="0.3">
      <c r="C9" s="55" t="s">
        <v>200</v>
      </c>
      <c r="E9" s="55" t="s">
        <v>201</v>
      </c>
      <c r="H9" s="57" t="s">
        <v>202</v>
      </c>
    </row>
    <row r="10" spans="1:8" x14ac:dyDescent="0.3">
      <c r="A10" s="1" t="s">
        <v>203</v>
      </c>
      <c r="C10" s="58" t="s">
        <v>75</v>
      </c>
      <c r="D10" s="59"/>
      <c r="E10" s="58" t="s">
        <v>39</v>
      </c>
      <c r="F10" s="60"/>
      <c r="G10" s="59"/>
      <c r="H10" s="17">
        <v>14567</v>
      </c>
    </row>
    <row r="11" spans="1:8" ht="7.5" customHeight="1" x14ac:dyDescent="0.3">
      <c r="C11" s="1"/>
      <c r="D11" s="1"/>
      <c r="E11" s="1"/>
      <c r="F11" s="1"/>
      <c r="G11" s="1"/>
      <c r="H11" s="2"/>
    </row>
    <row r="12" spans="1:8" x14ac:dyDescent="0.3">
      <c r="A12" s="1" t="s">
        <v>204</v>
      </c>
      <c r="C12" s="58" t="s">
        <v>77</v>
      </c>
      <c r="D12" s="59"/>
      <c r="E12" s="58" t="s">
        <v>78</v>
      </c>
      <c r="F12" s="60"/>
      <c r="G12" s="59"/>
      <c r="H12" s="17">
        <v>14597</v>
      </c>
    </row>
    <row r="13" spans="1:8" x14ac:dyDescent="0.3">
      <c r="A13" s="1" t="s">
        <v>205</v>
      </c>
      <c r="C13" s="58" t="s">
        <v>222</v>
      </c>
      <c r="D13" s="59"/>
      <c r="E13" s="58" t="s">
        <v>39</v>
      </c>
      <c r="F13" s="60"/>
      <c r="G13" s="59"/>
      <c r="H13" s="17">
        <v>2449</v>
      </c>
    </row>
    <row r="14" spans="1:8" x14ac:dyDescent="0.3">
      <c r="A14" s="1" t="s">
        <v>205</v>
      </c>
      <c r="C14" s="58" t="s">
        <v>79</v>
      </c>
      <c r="D14" s="59"/>
      <c r="E14" s="58" t="s">
        <v>80</v>
      </c>
      <c r="F14" s="60"/>
      <c r="G14" s="59"/>
      <c r="H14" s="17">
        <v>18708</v>
      </c>
    </row>
    <row r="16" spans="1:8" x14ac:dyDescent="0.3">
      <c r="A16" s="55" t="s">
        <v>206</v>
      </c>
      <c r="E16" s="55" t="s">
        <v>207</v>
      </c>
    </row>
    <row r="17" spans="1:8" x14ac:dyDescent="0.3">
      <c r="A17" s="61" t="s">
        <v>208</v>
      </c>
      <c r="B17" s="62"/>
      <c r="C17" s="62"/>
      <c r="D17" s="63"/>
      <c r="E17" s="61"/>
      <c r="F17" s="62"/>
      <c r="G17" s="62"/>
      <c r="H17" s="63"/>
    </row>
    <row r="18" spans="1:8" x14ac:dyDescent="0.3">
      <c r="A18" s="64"/>
      <c r="B18" s="65"/>
      <c r="C18" s="65"/>
      <c r="D18" s="66"/>
      <c r="E18" s="64"/>
      <c r="F18" s="65"/>
      <c r="G18" s="65"/>
      <c r="H18" s="66"/>
    </row>
    <row r="19" spans="1:8" x14ac:dyDescent="0.3">
      <c r="A19" s="64"/>
      <c r="B19" s="65"/>
      <c r="C19" s="65"/>
      <c r="D19" s="66"/>
      <c r="E19" s="64"/>
      <c r="F19" s="65"/>
      <c r="G19" s="65"/>
      <c r="H19" s="66"/>
    </row>
    <row r="20" spans="1:8" x14ac:dyDescent="0.3">
      <c r="A20" s="64"/>
      <c r="B20" s="65"/>
      <c r="C20" s="65"/>
      <c r="D20" s="66"/>
      <c r="E20" s="64"/>
      <c r="F20" s="65"/>
      <c r="G20" s="65"/>
      <c r="H20" s="66"/>
    </row>
    <row r="21" spans="1:8" x14ac:dyDescent="0.3">
      <c r="A21" s="67"/>
      <c r="B21" s="68"/>
      <c r="C21" s="68"/>
      <c r="D21" s="69"/>
      <c r="E21" s="67"/>
      <c r="F21" s="68"/>
      <c r="G21" s="68"/>
      <c r="H21" s="69"/>
    </row>
    <row r="22" spans="1:8" ht="11.25" customHeight="1" x14ac:dyDescent="0.3"/>
    <row r="23" spans="1:8" x14ac:dyDescent="0.3">
      <c r="A23" s="55" t="s">
        <v>209</v>
      </c>
      <c r="E23" s="55" t="s">
        <v>210</v>
      </c>
    </row>
    <row r="24" spans="1:8" x14ac:dyDescent="0.3">
      <c r="A24" s="61"/>
      <c r="B24" s="62"/>
      <c r="C24" s="62"/>
      <c r="D24" s="63"/>
      <c r="E24" s="61"/>
      <c r="F24" s="62"/>
      <c r="G24" s="62"/>
      <c r="H24" s="63"/>
    </row>
    <row r="25" spans="1:8" x14ac:dyDescent="0.3">
      <c r="A25" s="64"/>
      <c r="B25" s="65"/>
      <c r="C25" s="65"/>
      <c r="D25" s="66"/>
      <c r="E25" s="64"/>
      <c r="F25" s="65"/>
      <c r="G25" s="65"/>
      <c r="H25" s="66"/>
    </row>
    <row r="26" spans="1:8" x14ac:dyDescent="0.3">
      <c r="A26" s="64"/>
      <c r="B26" s="65"/>
      <c r="C26" s="65"/>
      <c r="D26" s="66"/>
      <c r="E26" s="64"/>
      <c r="F26" s="65"/>
      <c r="G26" s="65"/>
      <c r="H26" s="66"/>
    </row>
    <row r="27" spans="1:8" x14ac:dyDescent="0.3">
      <c r="A27" s="64"/>
      <c r="B27" s="65"/>
      <c r="C27" s="65"/>
      <c r="D27" s="66"/>
      <c r="E27" s="64"/>
      <c r="F27" s="65"/>
      <c r="G27" s="65"/>
      <c r="H27" s="66"/>
    </row>
    <row r="28" spans="1:8" x14ac:dyDescent="0.3">
      <c r="A28" s="67"/>
      <c r="B28" s="68"/>
      <c r="C28" s="68"/>
      <c r="D28" s="69"/>
      <c r="E28" s="67"/>
      <c r="F28" s="68"/>
      <c r="G28" s="68"/>
      <c r="H28" s="69"/>
    </row>
    <row r="29" spans="1:8" ht="11.25" customHeight="1" x14ac:dyDescent="0.3"/>
    <row r="30" spans="1:8" x14ac:dyDescent="0.3">
      <c r="A30" s="55" t="s">
        <v>211</v>
      </c>
      <c r="E30" s="55" t="s">
        <v>212</v>
      </c>
    </row>
    <row r="31" spans="1:8" x14ac:dyDescent="0.3">
      <c r="A31" s="61"/>
      <c r="B31" s="62"/>
      <c r="C31" s="62"/>
      <c r="D31" s="63"/>
      <c r="E31" s="61"/>
      <c r="F31" s="62"/>
      <c r="G31" s="62"/>
      <c r="H31" s="63"/>
    </row>
    <row r="32" spans="1:8" x14ac:dyDescent="0.3">
      <c r="A32" s="64"/>
      <c r="B32" s="65"/>
      <c r="C32" s="65"/>
      <c r="D32" s="66"/>
      <c r="E32" s="64"/>
      <c r="F32" s="65"/>
      <c r="G32" s="65"/>
      <c r="H32" s="66"/>
    </row>
    <row r="33" spans="1:8" x14ac:dyDescent="0.3">
      <c r="A33" s="64"/>
      <c r="B33" s="65"/>
      <c r="C33" s="65"/>
      <c r="D33" s="66"/>
      <c r="E33" s="64"/>
      <c r="F33" s="65"/>
      <c r="G33" s="65"/>
      <c r="H33" s="66"/>
    </row>
    <row r="34" spans="1:8" x14ac:dyDescent="0.3">
      <c r="A34" s="64"/>
      <c r="B34" s="65"/>
      <c r="C34" s="65"/>
      <c r="D34" s="66"/>
      <c r="E34" s="64"/>
      <c r="F34" s="65"/>
      <c r="G34" s="65"/>
      <c r="H34" s="66"/>
    </row>
    <row r="35" spans="1:8" x14ac:dyDescent="0.3">
      <c r="A35" s="67"/>
      <c r="B35" s="68"/>
      <c r="C35" s="68"/>
      <c r="D35" s="69"/>
      <c r="E35" s="67"/>
      <c r="F35" s="68"/>
      <c r="G35" s="68"/>
      <c r="H35" s="69"/>
    </row>
    <row r="36" spans="1:8" ht="11.25" customHeight="1" x14ac:dyDescent="0.3"/>
    <row r="37" spans="1:8" x14ac:dyDescent="0.3">
      <c r="A37" s="55" t="s">
        <v>213</v>
      </c>
    </row>
    <row r="38" spans="1:8" x14ac:dyDescent="0.3">
      <c r="A38" s="61"/>
      <c r="B38" s="62"/>
      <c r="C38" s="62"/>
      <c r="D38" s="62"/>
      <c r="E38" s="62"/>
      <c r="F38" s="62"/>
      <c r="G38" s="62"/>
      <c r="H38" s="63"/>
    </row>
    <row r="39" spans="1:8" x14ac:dyDescent="0.3">
      <c r="A39" s="64"/>
      <c r="B39" s="65"/>
      <c r="C39" s="65"/>
      <c r="D39" s="65"/>
      <c r="E39" s="65"/>
      <c r="F39" s="65"/>
      <c r="G39" s="65"/>
      <c r="H39" s="66"/>
    </row>
    <row r="40" spans="1:8" x14ac:dyDescent="0.3">
      <c r="A40" s="64"/>
      <c r="B40" s="65"/>
      <c r="C40" s="65"/>
      <c r="D40" s="65"/>
      <c r="E40" s="65"/>
      <c r="F40" s="65"/>
      <c r="G40" s="65"/>
      <c r="H40" s="66"/>
    </row>
    <row r="41" spans="1:8" x14ac:dyDescent="0.3">
      <c r="A41" s="64"/>
      <c r="B41" s="65"/>
      <c r="C41" s="65"/>
      <c r="D41" s="65"/>
      <c r="E41" s="65"/>
      <c r="F41" s="65"/>
      <c r="G41" s="65"/>
      <c r="H41" s="66"/>
    </row>
    <row r="42" spans="1:8" x14ac:dyDescent="0.3">
      <c r="A42" s="67"/>
      <c r="B42" s="68"/>
      <c r="C42" s="68"/>
      <c r="D42" s="68"/>
      <c r="E42" s="68"/>
      <c r="F42" s="68"/>
      <c r="G42" s="68"/>
      <c r="H42" s="69"/>
    </row>
    <row r="44" spans="1:8" x14ac:dyDescent="0.3">
      <c r="A44" s="55" t="s">
        <v>214</v>
      </c>
      <c r="C44" s="70" t="s">
        <v>77</v>
      </c>
      <c r="D44" s="70"/>
      <c r="E44" s="70"/>
      <c r="F44" s="70"/>
      <c r="G44" s="70"/>
      <c r="H44" s="70"/>
    </row>
    <row r="46" spans="1:8" x14ac:dyDescent="0.3">
      <c r="A46" s="1" t="s">
        <v>197</v>
      </c>
      <c r="C46" s="71">
        <v>43688</v>
      </c>
      <c r="D46" s="72" t="s">
        <v>203</v>
      </c>
      <c r="F46" s="70" t="s">
        <v>75</v>
      </c>
      <c r="G46" s="70"/>
      <c r="H46" s="70"/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Ergebniss</vt:lpstr>
      <vt:lpstr>Mannschaft</vt:lpstr>
      <vt:lpstr>Statistik</vt:lpstr>
      <vt:lpstr>Gr. 1</vt:lpstr>
      <vt:lpstr>Gr.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Raschke</dc:creator>
  <cp:lastModifiedBy>marce</cp:lastModifiedBy>
  <cp:lastPrinted>2019-08-11T17:01:26Z</cp:lastPrinted>
  <dcterms:created xsi:type="dcterms:W3CDTF">2017-07-22T06:27:08Z</dcterms:created>
  <dcterms:modified xsi:type="dcterms:W3CDTF">2019-08-11T18:34:02Z</dcterms:modified>
</cp:coreProperties>
</file>